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。，。\Desktop\天府中学\"/>
    </mc:Choice>
  </mc:AlternateContent>
  <xr:revisionPtr revIDLastSave="0" documentId="8_{DC76D548-4A87-4701-956E-906B60B9A9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I18" i="1" l="1"/>
  <c r="J18" i="1" s="1"/>
  <c r="I16" i="1"/>
  <c r="J16" i="1" s="1"/>
  <c r="I14" i="1"/>
  <c r="J14" i="1" s="1"/>
  <c r="I13" i="1"/>
  <c r="J13" i="1" s="1"/>
  <c r="I12" i="1"/>
  <c r="J12" i="1" s="1"/>
  <c r="I11" i="1"/>
  <c r="J11" i="1" s="1"/>
  <c r="I9" i="1"/>
  <c r="J9" i="1" s="1"/>
  <c r="I8" i="1"/>
  <c r="J8" i="1" s="1"/>
  <c r="I7" i="1"/>
  <c r="J7" i="1" s="1"/>
  <c r="I6" i="1"/>
  <c r="J6" i="1" s="1"/>
  <c r="I5" i="1"/>
  <c r="J5" i="1" s="1"/>
  <c r="J19" i="1" l="1"/>
  <c r="J20" i="1" s="1"/>
  <c r="O22" i="1" s="1"/>
</calcChain>
</file>

<file path=xl/sharedStrings.xml><?xml version="1.0" encoding="utf-8"?>
<sst xmlns="http://schemas.openxmlformats.org/spreadsheetml/2006/main" count="65" uniqueCount="50">
  <si>
    <t>序号</t>
  </si>
  <si>
    <t>项目名称</t>
  </si>
  <si>
    <t>项目特征</t>
  </si>
  <si>
    <t>单位</t>
  </si>
  <si>
    <t>工程量</t>
  </si>
  <si>
    <t>人工费</t>
  </si>
  <si>
    <t>材料费</t>
  </si>
  <si>
    <t>机械费（辅料）</t>
  </si>
  <si>
    <t>综合单价（元）</t>
  </si>
  <si>
    <t>合价（元）</t>
  </si>
  <si>
    <t>备注</t>
  </si>
  <si>
    <t>一、拆除工程</t>
  </si>
  <si>
    <t>M²</t>
  </si>
  <si>
    <t>套</t>
  </si>
  <si>
    <t>二、装修+安装工程</t>
  </si>
  <si>
    <t>人工、材料费</t>
  </si>
  <si>
    <t>三、其他项目</t>
  </si>
  <si>
    <t>项</t>
  </si>
  <si>
    <t>除渣</t>
  </si>
  <si>
    <t>人工、机械费</t>
  </si>
  <si>
    <t>税金</t>
  </si>
  <si>
    <t>总价的3%</t>
  </si>
  <si>
    <t>总价</t>
  </si>
  <si>
    <t>预算说明</t>
  </si>
  <si>
    <t>1、此项目为包干价</t>
  </si>
  <si>
    <t>2、施工设备机具自备</t>
  </si>
  <si>
    <t>3、本工程为3%普票</t>
  </si>
  <si>
    <t>拆除原有水沟水篦子</t>
    <phoneticPr fontId="4" type="noConversion"/>
  </si>
  <si>
    <t>拆除原有挡鼠网</t>
    <phoneticPr fontId="4" type="noConversion"/>
  </si>
  <si>
    <t>M</t>
    <phoneticPr fontId="4" type="noConversion"/>
  </si>
  <si>
    <t>拆除原有水沟墙砖</t>
    <phoneticPr fontId="4" type="noConversion"/>
  </si>
  <si>
    <t>拆除原有破损的洗碗池</t>
    <phoneticPr fontId="4" type="noConversion"/>
  </si>
  <si>
    <t>剔除原有破损的腻子</t>
    <phoneticPr fontId="4" type="noConversion"/>
  </si>
  <si>
    <t>㎡</t>
    <phoneticPr fontId="4" type="noConversion"/>
  </si>
  <si>
    <t>水沟壁贴砖</t>
    <phoneticPr fontId="4" type="noConversion"/>
  </si>
  <si>
    <t>因不锈钢水沟盖板跟原墙面高度不一致，故重新贴砖以至不锈钢水沟盖板跟地面平整</t>
    <phoneticPr fontId="4" type="noConversion"/>
  </si>
  <si>
    <t>安装不锈钢水篦子</t>
    <phoneticPr fontId="4" type="noConversion"/>
  </si>
  <si>
    <t>不锈钢水篦子（304材质 规格400*580*25 孔距0.5mm 板材厚度2mm）</t>
    <phoneticPr fontId="4" type="noConversion"/>
  </si>
  <si>
    <t>重做洗碗池</t>
    <phoneticPr fontId="4" type="noConversion"/>
  </si>
  <si>
    <t>项</t>
    <phoneticPr fontId="4" type="noConversion"/>
  </si>
  <si>
    <t>顶棚刮涂腻子</t>
    <phoneticPr fontId="4" type="noConversion"/>
  </si>
  <si>
    <t>刮涂3遍腻子，刷漆2遍</t>
    <phoneticPr fontId="4" type="noConversion"/>
  </si>
  <si>
    <t>清洗地面</t>
    <phoneticPr fontId="4" type="noConversion"/>
  </si>
  <si>
    <t>清洗地面、清洗水沟</t>
    <phoneticPr fontId="4" type="noConversion"/>
  </si>
  <si>
    <t>线路清理</t>
    <phoneticPr fontId="4" type="noConversion"/>
  </si>
  <si>
    <t>清理电线等</t>
    <phoneticPr fontId="4" type="noConversion"/>
  </si>
  <si>
    <t>长11.2米 宽1米 高度0.8米 贴砖等</t>
    <phoneticPr fontId="4" type="noConversion"/>
  </si>
  <si>
    <t>建渣人工转运至1楼，货车转运至市政渣场。</t>
    <phoneticPr fontId="4" type="noConversion"/>
  </si>
  <si>
    <t>食堂改造工程预算表</t>
    <phoneticPr fontId="4" type="noConversion"/>
  </si>
  <si>
    <t>工程名称：天府中学（食堂改造工程）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</si>
</sst>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0" xfId="0" applyBorder="1"/>
    <xf numFmtId="176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C7" sqref="C7"/>
    </sheetView>
  </sheetViews>
  <sheetFormatPr defaultColWidth="9" defaultRowHeight="13.5" x14ac:dyDescent="0.15"/>
  <cols>
    <col min="2" max="2" width="19.25" customWidth="1"/>
    <col min="3" max="3" width="35.375" customWidth="1"/>
    <col min="4" max="4" width="8.5" customWidth="1"/>
    <col min="5" max="5" width="8" customWidth="1"/>
    <col min="6" max="6" width="9.625"/>
    <col min="7" max="7" width="9.5" bestFit="1" customWidth="1"/>
    <col min="8" max="8" width="7.75" customWidth="1"/>
    <col min="9" max="9" width="9.25"/>
    <col min="10" max="10" width="11.5" customWidth="1"/>
    <col min="11" max="11" width="14.875" customWidth="1"/>
    <col min="15" max="15" width="9.625"/>
  </cols>
  <sheetData>
    <row r="1" spans="1:14" ht="20.25" x14ac:dyDescent="0.15">
      <c r="A1" s="18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21.95" customHeight="1" x14ac:dyDescent="0.15">
      <c r="A2" s="19" t="s">
        <v>49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27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 t="s">
        <v>9</v>
      </c>
      <c r="K3" s="1" t="s">
        <v>10</v>
      </c>
    </row>
    <row r="4" spans="1:14" ht="29.1" customHeight="1" x14ac:dyDescent="0.15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8"/>
      <c r="M4" s="8"/>
      <c r="N4" s="8"/>
    </row>
    <row r="5" spans="1:14" ht="33.950000000000003" customHeight="1" x14ac:dyDescent="0.15">
      <c r="A5" s="3">
        <v>1</v>
      </c>
      <c r="B5" s="16" t="s">
        <v>27</v>
      </c>
      <c r="C5" s="4"/>
      <c r="D5" s="17" t="s">
        <v>29</v>
      </c>
      <c r="E5" s="3">
        <v>70</v>
      </c>
      <c r="F5" s="5">
        <v>10.5</v>
      </c>
      <c r="G5" s="5">
        <v>0</v>
      </c>
      <c r="H5" s="5">
        <v>0</v>
      </c>
      <c r="I5" s="5">
        <f t="shared" ref="I5:I9" si="0">SUM(F5:H5)</f>
        <v>10.5</v>
      </c>
      <c r="J5" s="5">
        <f t="shared" ref="J5:J9" si="1">E5*I5</f>
        <v>735</v>
      </c>
      <c r="K5" s="3" t="s">
        <v>5</v>
      </c>
      <c r="L5" s="14"/>
      <c r="M5" s="15"/>
      <c r="N5" s="15"/>
    </row>
    <row r="6" spans="1:14" ht="33.950000000000003" customHeight="1" x14ac:dyDescent="0.15">
      <c r="A6" s="3">
        <v>2</v>
      </c>
      <c r="B6" s="16" t="s">
        <v>28</v>
      </c>
      <c r="C6" s="4"/>
      <c r="D6" s="17" t="s">
        <v>29</v>
      </c>
      <c r="E6" s="3">
        <v>70</v>
      </c>
      <c r="F6" s="5">
        <v>10</v>
      </c>
      <c r="G6" s="5">
        <v>0</v>
      </c>
      <c r="H6" s="5">
        <v>0</v>
      </c>
      <c r="I6" s="5">
        <f t="shared" si="0"/>
        <v>10</v>
      </c>
      <c r="J6" s="5">
        <f t="shared" si="1"/>
        <v>700</v>
      </c>
      <c r="K6" s="3" t="s">
        <v>5</v>
      </c>
      <c r="L6" s="14"/>
      <c r="M6" s="15"/>
      <c r="N6" s="15"/>
    </row>
    <row r="7" spans="1:14" ht="33.950000000000003" customHeight="1" x14ac:dyDescent="0.15">
      <c r="A7" s="3">
        <v>3</v>
      </c>
      <c r="B7" s="16" t="s">
        <v>30</v>
      </c>
      <c r="C7" s="4"/>
      <c r="D7" s="17" t="s">
        <v>29</v>
      </c>
      <c r="E7" s="3">
        <v>70</v>
      </c>
      <c r="F7" s="5">
        <v>13</v>
      </c>
      <c r="G7" s="5">
        <v>0</v>
      </c>
      <c r="H7" s="5">
        <v>0</v>
      </c>
      <c r="I7" s="5">
        <f t="shared" si="0"/>
        <v>13</v>
      </c>
      <c r="J7" s="5">
        <f t="shared" si="1"/>
        <v>910</v>
      </c>
      <c r="K7" s="3" t="s">
        <v>5</v>
      </c>
      <c r="L7" s="14"/>
      <c r="M7" s="15"/>
      <c r="N7" s="15"/>
    </row>
    <row r="8" spans="1:14" ht="33.950000000000003" customHeight="1" x14ac:dyDescent="0.15">
      <c r="A8" s="3">
        <v>4</v>
      </c>
      <c r="B8" s="16" t="s">
        <v>31</v>
      </c>
      <c r="C8" s="4"/>
      <c r="D8" s="3" t="s">
        <v>13</v>
      </c>
      <c r="E8" s="3">
        <v>1</v>
      </c>
      <c r="F8" s="5">
        <v>760</v>
      </c>
      <c r="G8" s="5">
        <v>0</v>
      </c>
      <c r="H8" s="5">
        <v>0</v>
      </c>
      <c r="I8" s="5">
        <f t="shared" si="0"/>
        <v>760</v>
      </c>
      <c r="J8" s="5">
        <f t="shared" si="1"/>
        <v>760</v>
      </c>
      <c r="K8" s="3" t="s">
        <v>5</v>
      </c>
      <c r="L8" s="14"/>
      <c r="M8" s="15"/>
      <c r="N8" s="15"/>
    </row>
    <row r="9" spans="1:14" ht="33.950000000000003" customHeight="1" x14ac:dyDescent="0.15">
      <c r="A9" s="3">
        <v>5</v>
      </c>
      <c r="B9" s="16" t="s">
        <v>32</v>
      </c>
      <c r="C9" s="4"/>
      <c r="D9" s="17" t="s">
        <v>33</v>
      </c>
      <c r="E9" s="3">
        <v>450</v>
      </c>
      <c r="F9" s="5">
        <v>3</v>
      </c>
      <c r="G9" s="5">
        <v>0</v>
      </c>
      <c r="H9" s="5">
        <v>0</v>
      </c>
      <c r="I9" s="5">
        <f t="shared" si="0"/>
        <v>3</v>
      </c>
      <c r="J9" s="5">
        <f t="shared" si="1"/>
        <v>1350</v>
      </c>
      <c r="K9" s="3" t="s">
        <v>5</v>
      </c>
      <c r="L9" s="14"/>
      <c r="M9" s="15"/>
      <c r="N9" s="15"/>
    </row>
    <row r="10" spans="1:14" ht="29.1" customHeight="1" x14ac:dyDescent="0.15">
      <c r="A10" s="10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  <c r="M10" s="8"/>
      <c r="N10" s="8"/>
    </row>
    <row r="11" spans="1:14" ht="45.75" customHeight="1" x14ac:dyDescent="0.15">
      <c r="A11" s="3">
        <v>1</v>
      </c>
      <c r="B11" s="16" t="s">
        <v>34</v>
      </c>
      <c r="C11" s="16" t="s">
        <v>35</v>
      </c>
      <c r="D11" s="3" t="s">
        <v>12</v>
      </c>
      <c r="E11" s="3">
        <v>84</v>
      </c>
      <c r="F11" s="5">
        <v>25</v>
      </c>
      <c r="G11" s="5">
        <v>13</v>
      </c>
      <c r="H11" s="5">
        <v>0</v>
      </c>
      <c r="I11" s="5">
        <f t="shared" ref="I11:I14" si="2">SUM(F11:H11)</f>
        <v>38</v>
      </c>
      <c r="J11" s="5">
        <f t="shared" ref="J11:J14" si="3">E11*I11</f>
        <v>3192</v>
      </c>
      <c r="K11" s="3" t="s">
        <v>15</v>
      </c>
      <c r="M11" s="8"/>
      <c r="N11" s="8"/>
    </row>
    <row r="12" spans="1:14" ht="33.950000000000003" customHeight="1" x14ac:dyDescent="0.15">
      <c r="A12" s="3">
        <v>2</v>
      </c>
      <c r="B12" s="16" t="s">
        <v>36</v>
      </c>
      <c r="C12" s="16" t="s">
        <v>37</v>
      </c>
      <c r="D12" s="17" t="s">
        <v>29</v>
      </c>
      <c r="E12" s="3">
        <v>70</v>
      </c>
      <c r="F12" s="5">
        <v>15</v>
      </c>
      <c r="G12" s="5">
        <v>110</v>
      </c>
      <c r="H12" s="5">
        <v>0</v>
      </c>
      <c r="I12" s="5">
        <f t="shared" si="2"/>
        <v>125</v>
      </c>
      <c r="J12" s="5">
        <f t="shared" si="3"/>
        <v>8750</v>
      </c>
      <c r="K12" s="3" t="s">
        <v>15</v>
      </c>
      <c r="M12" s="8"/>
      <c r="N12" s="8"/>
    </row>
    <row r="13" spans="1:14" ht="33.950000000000003" customHeight="1" x14ac:dyDescent="0.15">
      <c r="A13" s="3">
        <v>3</v>
      </c>
      <c r="B13" s="16" t="s">
        <v>38</v>
      </c>
      <c r="C13" s="16" t="s">
        <v>46</v>
      </c>
      <c r="D13" s="17" t="s">
        <v>39</v>
      </c>
      <c r="E13" s="3">
        <v>1</v>
      </c>
      <c r="F13" s="5">
        <v>1500</v>
      </c>
      <c r="G13" s="5">
        <v>1400</v>
      </c>
      <c r="H13" s="5">
        <v>0</v>
      </c>
      <c r="I13" s="5">
        <f t="shared" si="2"/>
        <v>2900</v>
      </c>
      <c r="J13" s="5">
        <f t="shared" si="3"/>
        <v>2900</v>
      </c>
      <c r="K13" s="3" t="s">
        <v>15</v>
      </c>
      <c r="M13" s="8"/>
      <c r="N13" s="8"/>
    </row>
    <row r="14" spans="1:14" ht="33.950000000000003" customHeight="1" x14ac:dyDescent="0.15">
      <c r="A14" s="3">
        <v>4</v>
      </c>
      <c r="B14" s="16" t="s">
        <v>40</v>
      </c>
      <c r="C14" s="16" t="s">
        <v>41</v>
      </c>
      <c r="D14" s="17" t="s">
        <v>33</v>
      </c>
      <c r="E14" s="3">
        <v>450</v>
      </c>
      <c r="F14" s="5">
        <v>6</v>
      </c>
      <c r="G14" s="5">
        <v>7</v>
      </c>
      <c r="H14" s="5">
        <v>0</v>
      </c>
      <c r="I14" s="5">
        <f t="shared" si="2"/>
        <v>13</v>
      </c>
      <c r="J14" s="5">
        <f t="shared" si="3"/>
        <v>5850</v>
      </c>
      <c r="K14" s="3" t="s">
        <v>15</v>
      </c>
      <c r="M14" s="8"/>
      <c r="N14" s="8"/>
    </row>
    <row r="15" spans="1:14" ht="29.1" customHeight="1" x14ac:dyDescent="0.15">
      <c r="A15" s="10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M15" s="8"/>
      <c r="N15" s="8"/>
    </row>
    <row r="16" spans="1:14" ht="33.950000000000003" customHeight="1" x14ac:dyDescent="0.15">
      <c r="A16" s="3">
        <v>1</v>
      </c>
      <c r="B16" s="16" t="s">
        <v>42</v>
      </c>
      <c r="C16" s="16" t="s">
        <v>43</v>
      </c>
      <c r="D16" s="3" t="s">
        <v>17</v>
      </c>
      <c r="E16" s="3">
        <v>1</v>
      </c>
      <c r="F16" s="5">
        <v>350</v>
      </c>
      <c r="G16" s="5">
        <v>0</v>
      </c>
      <c r="H16" s="5">
        <v>0</v>
      </c>
      <c r="I16" s="5">
        <f>SUM(F16:H16)</f>
        <v>350</v>
      </c>
      <c r="J16" s="5">
        <f>E16*I16</f>
        <v>350</v>
      </c>
      <c r="K16" s="3" t="s">
        <v>5</v>
      </c>
      <c r="L16" s="6"/>
      <c r="M16" s="7"/>
      <c r="N16" s="7"/>
    </row>
    <row r="17" spans="1:15" ht="33.950000000000003" customHeight="1" x14ac:dyDescent="0.15">
      <c r="A17" s="3">
        <v>2</v>
      </c>
      <c r="B17" s="16" t="s">
        <v>44</v>
      </c>
      <c r="C17" s="16" t="s">
        <v>45</v>
      </c>
      <c r="D17" s="17" t="s">
        <v>39</v>
      </c>
      <c r="E17" s="3">
        <v>1</v>
      </c>
      <c r="F17" s="5">
        <v>700</v>
      </c>
      <c r="G17" s="5">
        <v>0</v>
      </c>
      <c r="H17" s="5">
        <v>0</v>
      </c>
      <c r="I17" s="5">
        <f>SUM(F17:H17)</f>
        <v>700</v>
      </c>
      <c r="J17" s="5">
        <f>E17*I17</f>
        <v>700</v>
      </c>
      <c r="K17" s="3"/>
      <c r="L17" s="6"/>
      <c r="M17" s="7"/>
      <c r="N17" s="7"/>
    </row>
    <row r="18" spans="1:15" ht="33.950000000000003" customHeight="1" x14ac:dyDescent="0.15">
      <c r="A18" s="3">
        <v>3</v>
      </c>
      <c r="B18" s="4" t="s">
        <v>18</v>
      </c>
      <c r="C18" s="16" t="s">
        <v>47</v>
      </c>
      <c r="D18" s="3" t="s">
        <v>17</v>
      </c>
      <c r="E18" s="3">
        <v>1</v>
      </c>
      <c r="F18" s="5">
        <v>450</v>
      </c>
      <c r="G18" s="5">
        <v>0</v>
      </c>
      <c r="H18" s="5">
        <v>0</v>
      </c>
      <c r="I18" s="5">
        <f>SUM(F18:H18)</f>
        <v>450</v>
      </c>
      <c r="J18" s="5">
        <f>E18*I18</f>
        <v>450</v>
      </c>
      <c r="K18" s="3" t="s">
        <v>19</v>
      </c>
      <c r="L18" s="6"/>
      <c r="M18" s="7"/>
      <c r="N18" s="7"/>
    </row>
    <row r="19" spans="1:15" ht="33.950000000000003" customHeight="1" x14ac:dyDescent="0.15">
      <c r="A19" s="3">
        <v>4</v>
      </c>
      <c r="B19" s="4" t="s">
        <v>20</v>
      </c>
      <c r="C19" s="4"/>
      <c r="D19" s="3"/>
      <c r="E19" s="3"/>
      <c r="F19" s="5"/>
      <c r="G19" s="5"/>
      <c r="H19" s="5"/>
      <c r="I19" s="5"/>
      <c r="J19" s="5">
        <f>SUM(J16:J18,J11:J14,J5:J9)*0.03</f>
        <v>799.41</v>
      </c>
      <c r="K19" s="4" t="s">
        <v>21</v>
      </c>
      <c r="L19" s="6"/>
      <c r="M19" s="6"/>
      <c r="N19" s="6"/>
    </row>
    <row r="20" spans="1:15" ht="33.950000000000003" customHeight="1" x14ac:dyDescent="0.15">
      <c r="A20" s="3">
        <v>5</v>
      </c>
      <c r="B20" s="4" t="s">
        <v>22</v>
      </c>
      <c r="C20" s="4"/>
      <c r="D20" s="3"/>
      <c r="E20" s="3"/>
      <c r="F20" s="5"/>
      <c r="G20" s="5"/>
      <c r="H20" s="5"/>
      <c r="I20" s="5"/>
      <c r="J20" s="5">
        <f>SUM(J16:J19,J5:J9,J11:J14)</f>
        <v>27446.41</v>
      </c>
      <c r="K20" s="3"/>
      <c r="M20" s="8"/>
      <c r="N20" s="8"/>
    </row>
    <row r="21" spans="1:15" ht="27" customHeight="1" x14ac:dyDescent="0.15">
      <c r="A21" s="9" t="s">
        <v>23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ht="27" customHeight="1" x14ac:dyDescent="0.15">
      <c r="A22" s="9" t="s">
        <v>24</v>
      </c>
      <c r="B22" s="9"/>
      <c r="C22" s="9"/>
      <c r="D22" s="9"/>
      <c r="E22" s="9"/>
      <c r="F22" s="9"/>
      <c r="G22" s="9"/>
      <c r="H22" s="9"/>
      <c r="I22" s="9"/>
      <c r="J22" s="9"/>
      <c r="K22" s="9"/>
      <c r="O22">
        <f>J20-M21</f>
        <v>27446.41</v>
      </c>
    </row>
    <row r="23" spans="1:15" ht="27" customHeight="1" x14ac:dyDescent="0.15">
      <c r="A23" s="9" t="s">
        <v>25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5" ht="27" customHeight="1" x14ac:dyDescent="0.15">
      <c r="A24" s="9" t="s">
        <v>26</v>
      </c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19">
    <mergeCell ref="A1:K1"/>
    <mergeCell ref="A2:K2"/>
    <mergeCell ref="A4:K4"/>
    <mergeCell ref="L4:N4"/>
    <mergeCell ref="A10:K10"/>
    <mergeCell ref="M10:N10"/>
    <mergeCell ref="L5:L9"/>
    <mergeCell ref="M5:N9"/>
    <mergeCell ref="M11:N11"/>
    <mergeCell ref="M12:N12"/>
    <mergeCell ref="M13:N13"/>
    <mergeCell ref="M14:N14"/>
    <mergeCell ref="A15:K15"/>
    <mergeCell ref="M15:N15"/>
    <mergeCell ref="M20:N20"/>
    <mergeCell ref="A21:K21"/>
    <mergeCell ref="A22:K22"/>
    <mergeCell ref="A23:K23"/>
    <mergeCell ref="A24:K24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。，。</cp:lastModifiedBy>
  <dcterms:created xsi:type="dcterms:W3CDTF">2024-07-07T09:45:28Z</dcterms:created>
  <dcterms:modified xsi:type="dcterms:W3CDTF">2025-07-28T09:14:48Z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764643D8B57F4BEBA5761787A05F028D_11</vt:lpwstr>
  </property>
  <property fmtid="{D5CDD505-2E9C-101B-9397-08002B2CF9AE}" pid="3" name="KSOProductBuildVer">
    <vt:lpwstr>2052-12.1.0.17133</vt:lpwstr>
  </property>
</Properties>
</file>