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bookViews>
  <sheets>
    <sheet name="招标控制价" sheetId="1" r:id="rId1"/>
  </sheets>
  <definedNames>
    <definedName name="_xlnm.Print_Area" localSheetId="0">招标控制价!$A$1:$G$79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<sst xmlns="http://schemas.openxmlformats.org/spreadsheetml/2006/main" count="208" uniqueCount="147">
  <si>
    <t>某单位会议室音响系统改造项目招标控制价</t>
  </si>
  <si>
    <t>序号</t>
  </si>
  <si>
    <t>项目名称</t>
  </si>
  <si>
    <t>规格型号</t>
  </si>
  <si>
    <t>单位</t>
  </si>
  <si>
    <t>数量</t>
  </si>
  <si>
    <t>全费用综合单价</t>
  </si>
  <si>
    <t>全费用综合合价</t>
  </si>
  <si>
    <t>1号会议室</t>
  </si>
  <si>
    <t>一、扩声系统</t>
  </si>
  <si>
    <t>线阵列音箱（主）</t>
  </si>
  <si>
    <t>LA10D  驱动单元：2×10"低频驱动单元，1×3"高频压缩驱动单元
驱动方式：两分频两驱动
频率响应：70Hz–18kHz±3dB
          65Hz–20kHz-10dB
水平覆盖角: 90°
垂直覆盖角: 10°
功率：LF:600W连续,2400W峰值
      HF:75W连续,300W峰值
最大声压级：132dB连续,138dB峰值
灵敏度：104dB(1W@1m)
标称阻抗：LF:8Ω，HF:16Ω
尺寸（H/W/D）：300×680×400mm
重量: 31kg</t>
  </si>
  <si>
    <t>只</t>
  </si>
  <si>
    <t>线阵配套次低音箱</t>
  </si>
  <si>
    <t>S18-H 驱动单元：1×18"低频驱动单元
频率响应：40Hz–260Hz±3dB
          35Hz–300Hz-10dB
水平覆盖角: 360°
垂直覆盖角: 360°
功率：900W连续,3600W峰值
最大声压级：130dB连续,136dB峰值
灵敏度：102dB(1W@1m)
标称阻抗：8Ω
尺寸（H/W/D）：530×680×600mm
重量：41kg</t>
  </si>
  <si>
    <t>全频音箱（台唇）</t>
  </si>
  <si>
    <t>PS6  驱动单元：1×6.5"低频驱动单元，1×2"高频压缩驱动单元
频率响应：90Hz–20kHz±3dB
          85Hz–22kHz-10dB
水平覆盖角: 90°
垂直覆盖角: 60°
功率：150W连续,600W峰值
最大声压级：116dB连续,122dB峰值
灵敏度：93dB(1W@1m)
标称阻抗：8Ω
尺寸（H/W/D）：395×220×200mm
重量: 9.1kg</t>
  </si>
  <si>
    <t>全频音箱（拉声）</t>
  </si>
  <si>
    <t>PS12 驱动单元：1×12"低频驱动单元，1×3"高频压缩驱动单元
频率响应：50Hz–18kHz±3dB
          40Hz–20kHz-10dB
水平覆盖角: 90°
垂直覆盖角: 60°
功率：400W连续,1600W峰值
最大声压级：125dB连续,131dB峰值
灵敏度：99dB(1W@1m)
标称阻抗：8Ω
尺寸（H/W/D）：650×400×365mm
重量:  26kg</t>
  </si>
  <si>
    <t>拉声音箱二通道功率放大器</t>
  </si>
  <si>
    <t>RMX5050a  立体声模式8Ω 1100W,4Ω 1800W,2Ω 2500W；桥接单声道模式：8Ω 3600W,4Ω 5000W/信噪比（20Hz-20kHz）&gt;-100dB/8Ω 输入灵敏度1.42V(+5.3dBu)/电压增益64X(36dB)/输出电路 3级H类/失真 &lt;0.02%/频率响应 20 Hz – 20 kHz, +0/-1dB/输入阻抗 20k 欧姆 非衡,10k 欧姆非 平衡/阻尼系数 &gt; 250（8Ω）</t>
  </si>
  <si>
    <t>台</t>
  </si>
  <si>
    <t>线阵配套吊架</t>
  </si>
  <si>
    <t>最大承重为500kg(安全系数7:1)</t>
  </si>
  <si>
    <t>套</t>
  </si>
  <si>
    <t>返听音箱</t>
  </si>
  <si>
    <t>驱动单元：1×10"低频驱动单元，1×1.4"高频压缩驱动单元
频率响应：58Hz–18kHz±3dB
          48Hz–20kHz-10dB
水平覆盖角: 90°(可旋转）
垂直覆盖角: 70°(可旋转）
功率：400W连续,1600W峰值
最大声压级：124dB连续,130dB峰值
灵敏度：98dB(1W@1m)
标称阻抗：8Ω
尺寸（H/W/D）：530×330×300mm
重量:15kg</t>
  </si>
  <si>
    <t>返听功放</t>
  </si>
  <si>
    <t>监听音箱</t>
  </si>
  <si>
    <t>额定功率：350W/700W/1400W 标称阻抗：8Ω 频率响应：82Hz~20KHz  灵敏度：99dB SPL  声压级：126dB</t>
  </si>
  <si>
    <t>线阵列音箱功率放大器（低频）</t>
  </si>
  <si>
    <t>CXQ 与Q-SYS生态系统无缝集成，通过标准千兆以太网传输音频和控制信号。
高达8000W总输出功率，全部通道均支持定阻，或70V，100V定压输出。
混合放大电路拓扑结构，结合了QSC传奇的PL380 PowerLight™功放平台和新型高电压输出电路。
FlexAmp™灵活放大技术，允许功放各通道之间以非对称方式进行功率分配。
FAST™灵活功率组合技术，优化高电压负载输出（最高达200Vrms输出）或高电流负载输出（高达35A）
PowerLight™通用开关电源模块，带有PFC电源效率优化功能，体积小，优化音质表现
具有麦克风/线路输入功能
Euroblock欧式扬声器连接器，减少安装成本和时间
8路双向GPIO
自动节能模式，可确保功放在提供出色的音质表现的同时，消耗最少的电源能耗
4路独立通道A, B, C, D70V/100V ,W ：1000 W / 1000 W
4路独立通道A, B, C, D8Ω / 4Ω / 2Ω：1000 W / 1500 W / 1000 W
2路通道 BTL,桥接A+B/C+D两倍电压140 V / 200 V ：2000 W / 2000 W
2路通道 BTL,桥接A+B/C+D两倍电压8Ω / 4Ω / 2Ω ：3000 W / 1700 W / NR
2路通道并接AB或CD两倍电流70V / 100V ：2000 W / 2000 W
2路通道平行AB/CD两倍电流8Ω / 4Ω / 2Ω ：1000 W / 2000 W / 2500 W
3通道并接模式ABC三倍电流8Ω/4Ω/2Ω，W ：1000 W / 2000 W / 3000 W
1 通道桥接/并接AB+CD两倍电流及电压8Ω / 4Ω / 2Ω：3500 W / 4000 W / NR*
4通道并接模式ABCD四倍电流8Ω/4Ω/2Ω/1Ω，W ：1000 W / 2000 W / 4000 W / 4000 W
典型失真 8Ω：0.02 - 0.05%
典型失真 4Ω：0.04 - 0.1%
最大失真4Ω - 8Ω：1.0%
频率响应 (8Ω)：20 Hz - 20 kHz +0.2 dB / -0.7 dB
噪声值，不加权，非静音输出：&gt;102 dB
噪声值，加权，静音输出：&gt;106 dB
增益 （1.2V 设置）：33 dB
阻尼系数：&gt;100
输入阻抗 KΩ：&gt;8k balanced and &gt;4k unbalanced
输入灵敏度：连续可调，Vrms 1.23 mV to 17.35 VdBu -56 to 27dBv -58.2 to 24.8
控制和指示，前面板 ：电源 · 通道静音 · 通道选择 · 通道输入信号和过载指示，通道输出和限幅LED电平表 · NEXT, PREV, ID按键 · 调节旋钮
控制和指示，后面板 ：AC电源(IEC C-14)
输入连接器：3针欧式（绿色）和Q-LAN网络连接器
输出连接器：8针欧式（绿色）
放大器和负载保护：短路，开路，电流过载，电压过载，过热，RF，DC，有源浪涌限制，开/关静音
交流电源输入：通用电源100 - 240 VAC, 50 - 60 Hz
尺寸(HWD) ：89 x 482 × 406 mm
净重 / 运输重量 ：11.3 kg / 13.2 kg
认证：UL, CE, RoHS/WEEE兼容, FCC Class B</t>
  </si>
  <si>
    <t>线阵列音箱功率放大器（高频）</t>
  </si>
  <si>
    <t>CXQ 2K4-与Q-SYS生态系统无缝集成，通过标准千兆以太网传输音频和控制信号。
高达8000W总输出功率，全部通道均支持定阻，或70V，100V定压输出。
混合放大电路拓扑结构，结合了QSC传奇的PL380 PowerLight™功放平台和新型高电压输出电路。
FlexAmp™灵活放大技术，允许功放各通道之间以非对称方式进行功率分配。
FAST™灵活功率组合技术，优化高电压负载输出（最高达200Vrms输出）或高电流负载输出（高达35A）
PowerLight™通用开关电源模块，带有PFC电源效率优化功能，体积小，优化音质表现
具有麦克风/线路输入功能
Euroblock欧式扬声器连接器，减少安装成本和时间
8路双向GPIO
自动节能模式，可确保功放在提供出色的音质表现的同时，消耗最少的电源能耗
4路独立通道A, B, C, D 70V/100V ：800 W / 800 W
4路独立通道A, B, C, D 8Ω / 4Ω / 2Ω：800 W / 800 W / 700W
2路通道 BTL,桥接A+B/C+D两倍电压 140 V / 200 V：1500 W / 1500 W
2路通道 BTL,桥接A+B/C+D两倍电压8Ω / 4Ω / 2Ω：1500 W / 1400 W / NR
2路通道并接AB或CD两倍电流70V / 100V ：1500 W / 1500 W
2路通道平行AB/CD两倍电流8Ω / 4Ω / 2Ω：800 W / 1250 W / 1500 W
3通道并接模式ABC三倍电流8Ω/4Ω/2Ω，W：800 W / 1250 W / 1500 W
1 通道桥接/并接AB+CD两倍电流及电压8Ω / 4Ω / 2Ω：2500 W / 3000 W / NR*
4通道并接模式ABCD四倍电流8Ω/4Ω/2Ω/1Ω，W：800 W / 1250 W / 1700 W / 2500 W
典型失真 8Ω：0.02 - 0.05%
典型失真 4Ω：0.04 - 0.1%
最大失真4Ω - 8Ω：1.0%
频率响应 (8Ω)：20 Hz - 20 kHz +0.2 dB / -0.7 dB
噪声值，不加权，非静音输出：&gt;102 dB
噪声值，加权，静音输出：&gt;106 dB
增益 （1.2V 设置）：33 dB
阻尼系数：&gt;100
输入阻抗 KΩ：&gt;8k balanced and &gt;4k unbalanced
输入灵敏度：连续可调，Vrms 1.23 mV to 17.35 VdBu -56 to 27dBv -58.2 to 24.8
控制和指示，前面板 ：电源 · 通道静音 · 通道选择 · 通道输入信号和过载指示，通道输出和限幅LED电平表 · NEXT, PREV, ID按键 · 调节旋钮
控制和指示，后面板 ：AC电源(IEC C-14)
输入连接器：3针欧式（绿色）和Q-LAN网络连接器
输出连接器：8针欧式（绿色）
放大器和负载保护：短路，开路，电流过载，电压过载，过热，RF，DC，有源浪涌限制，开/关静音
交流电源输入：通用电源100 - 240 VAC, 50 - 60 Hz
尺寸(HWD)：89 x 482 × 406 mm
净重 / 运输重量：10.4 kg / 12.2 kg
认证：UL, CE, RoHS/WEEE兼容, FCC Class B</t>
  </si>
  <si>
    <t>线阵配套次低音箱二通道功率放大器</t>
  </si>
  <si>
    <t>音箱管理器</t>
  </si>
  <si>
    <t>DSM48 通道数：4进8出
频率响应：20Hz-20kHz-0.5dB
功能：分频、静音、相位、增益、限幅、EQ等
均衡器：输入通道/30段参量均衡滤波器
        输出通道/7段参量均衡滤波器
滤波器类型：贝尔、高/低雪弗、高/低通、带通、陷波及全通滤波器
滤波器斜率：6dB/Oct~48dB/Oct，可选巴特沃斯，贝塞尔，林奎茨-瑞利滤波器
采样率：48kHz
可调延时：输入/420.998ms最大
          输出/128.998ms最大
连接：USB,RS485
最大连接设备：32台
THD+N：0.006% at 1kHz 16dBu/0dBu
S/N信噪比 ：&gt;106dBA
AD &amp; DA 转换：24 bit
预设参数： 用户预设最大24个
尺寸（W×H×D）：483×44×290mm
重量：3.5kg</t>
  </si>
  <si>
    <t>台唇音箱二通道功率放大器</t>
  </si>
  <si>
    <t>ISA500Ti-后面板增益控制带防护盖，防止人为误动增益旋钮；每档2分贝的增益控制，便于快速精确调节参数 
XLR端口和可拆卸凤凰输入插头
DataPort V2数据口可使用兼容DPV2数据接口的信号处理附件（XC-3, LF-3，SF-3）和DSP-3/DSP-4（需要外接电源）
独立可选削波限幅器，减少失真保护扬声器
可选高通滤波器（30 Hz 或70 Hz）保护扬声器，防止扬声器变压器饱和或冲程过长
前面板指示灯可显示电源、信号和削波状态
封闭式条形端子输出接口，操作安全
自动变速风扇，噪音低，可最大程度满足冷却要求
气流从后至前，保持功放及机柜的冷却
立体声、桥接、并联运行模式
"Ti"型号可同时提供低阻抗和独立的25V、70V和100V输出，用于分配式声音系统
综合保护电路包括 DC（直流），次声波，过热和短路保护
立体声（双声道驱动） 
8Ω, 20Hz-20kHz 0.1% THD：260 W，4Ω, 20Hz-20kHz 0.1% THD：400 W，2Ω 1kHz 1% THD：700 W
直接输出，立体声模式 70V, 20Hz-20kHz +0/-0.3 dB 0.5% THD -定压输出功率，立体声模式 ，70V或100V / 50Hz-16kHz / 0.5% THD：500 W，25V / 50Hz-16kHz / 0.5% THD：300 W，桥接单声道模式 8Ω / 1kHz / 0.1% THD：900 W，4Ω / 1kHz / 1% THD：1400 W定压输出功率，桥接单声道模式 140V 或200V / 50Hz-16 kHz / 0.5% THD：1000 W，信噪比 (20 Hz – 20 kHz)：100 dB，失真(SMPTE-IM)：&lt; 0.01%
输入灵敏度，8Ω：1.07V (+2.8 dBU)电压增益 (8Ω)：44.7 x (33 dB)输出电路：AB类，失真（典型） 20Hz-20kHz:低于额定功率10dB:&lt; 0.03% THD / 4Ω 和 8Ω，1.0KHz及以下：全值额定功率 :&lt; 0.03% THD / 4Ω 和 8Ω，频率响应（10dB以下额定输出功率）:ISA300Ti, ISA500Ti, ISA800Ti :直接输出: -3 dB at 50 Hz, -0.5 dB at 20 kHz，定压输出: 50 Hz - 16 kHz, +0/-3 dB；阻尼系统（直接输出）:8Ω 时&gt; 200 / ISA1350: &gt; 250，输入阻抗 KΩ:非平衡10kΩ，平衡20kΩ输入削波:10 Vrms (+22 dBu) / ISA1350: 4.53 Vrms (+15.3 dBu)
冷却:连续变速风扇，气流由后至前；接口类型 ：输入端：平衡，3插脚欧式可拆卸终端模块和2插脚以上XLR接口；输出端：封闭式条形端子，DPV2数据接口：HD-15接口
控制 ：前面板：交流电源开关；后面板：声道1和声道2增益控制 / 10段DIP开关
指示灯 电源接通：绿色发光二极管 ;信号：绿色发光二级管（每声道1只） ;保护：红色发光发二级管（ISA1350） ;削波：红色发光二级管（每声道1只）
放大器保护:具有短路，开路，过热，超音频和射频保护；能平衡地和电抗性负载或不匹配负载相接；负载保护:自动开关机哑音；直流输出故障自动断开电源；尺寸:133 x 483 x 400 mm / 3RU；净重 / 运输重量:22.3 kg / 25 kg，电源要求:100, 120, 230 V交流电, 50 - 60 Hz</t>
  </si>
  <si>
    <t>主数字调音台</t>
  </si>
  <si>
    <t>SQ-6 XCVI处理核心，FPGA 处理技术，系统延迟&lt;0.7ms                       
每页24+1个推子，有6页，共144+1个推子                                            
16个自定义按键                                                                              
全处理输入通道48路                                                                             
全处理输出通道32路                                                                                 
7“触摸屏                                                                                         
本地：                                                                                          
24路单声道输入。                                                                                          
2对大三芯立体声输入。                                                                
1个小三芯立体声输入                                                           
14路单声道输出                                                                               
2对大三芯单声道输出                                                                 
1个AES数字立体声输出                                                                       
1个I/O prot卡槽（用来扩展Dante Waves 等扩展卡）                                                     
一个SLink扩展接口：                                                                     
可兼容(96kHz  网线最长100m)DX Hub DX168  DX164-W                                                                              （48kHz  网线最长120m）AR2412   AB168  AR84                                                       （48kHz）  ME-500   ME-U    ME-1                                                      
gigaACE与DM或CDM传输音频 (只能传输64X64)                 
一个Network接口，用于接入线上离线编辑软件和APP                        
32X32USB多轨录音/回放                                                             
1/3倍频程频谱实时分析                                                                           
8个静音/DCA编组                                                                            
8路立体声效果器输出及专用效果器返回                                          
DEEP处理架构可用于外置效果器插入输入通道。</t>
  </si>
  <si>
    <t>备份数字调音台</t>
  </si>
  <si>
    <t>数字调音台镜像控制器</t>
  </si>
  <si>
    <t>Console-Link SQ-调音台拓展备份功能；
1U标准机架，深度205.5mm；
单机支持4通道主备音频信号输入（可扩展至32通道）；
支持手动切换主备信号输出；</t>
  </si>
  <si>
    <t>混音器</t>
  </si>
  <si>
    <t>DS-ZH801-1、集线功能，具备8路话筒输入，另设一路辅助输入； 
2、供电功能，提供48V幻像供电；  
3、多种输出输入端子,前级输出,整机平衡输出； 
4、强大的扩展功能，最多可并机15台，用120只话筒； 
5、外部智能控制功能，可通过RS-232接口，与电脑、中控、手动控制器等连接；
6、任意主席功能，每通道均可设定为优先发言； 
7、优先通道发言时，其他通道自动衰减，且衰减量可调； 
8、声控功能，使用先进声控电路，声音闸门动作电平能自动调整，自动开启只有信号输入的通道；
9、防啸叫功能，根据使用通道增多，自动调整输出电平,防止啸叫产生； 
技术参数：
1、输出电平指示灯： 8级
2、优先通道设置开关： 9位2档
3、耳机监听电平可调： 有对应音量旋钮
4、耳机插孔： Φ6.35mm插孔
5、扩展连接与输出过载指示： Lock out指示灯
6、总输出电平调整： Master旋钮受控
7、辅助输入电平调整： AUX in旋钮受控
8、通道输入增益调节： 8路MIC音量受控且对应
9、MIC输入信号指示： 红灯，各路对应
10、电源输入： 220V AC供电
11、MIC输入： 8路卡农输入
12、前级、辅助输出： 4路莲花插口
13、音频主输出： 2路莲花，1路卡农
14、扩展输入： 有
15、扩展输出： 有
16、48V幻象供电开关： 有
17、外部控制输出： External control
18、RS-232端子： 有
19、Auxin辅助输入： 1路莲花
20、高压测试： 开关关、闭状态下，1.5KV（10mA） 60S 
21、绝缘测试： ≥4MΩ</t>
  </si>
  <si>
    <t>数字音频处理器</t>
  </si>
  <si>
    <t>CORE110F V2-设备类型：系统核心，处理主机
系统结构：集中式的信号处理架构，分布式信号接入，可根据用户需求设计成集中式或分散式系统
处理器类型：英特尔中央微处理器，支持均衡、延时、混音、压限、滤波等各种音频处理插件
本地通道：8个输入、8个输出、8个自定义通道
网络音频通道：128*128个网络音频通道（Q-Lan之外的协议也占用通道）
默认Dante通道：8*8（4*4个流），可升级至32*32（16*16个流）
电话接口： 1个RJ-11模拟电话接口，4路SIP电话通道
USB音频通道：16*16，可作为电脑等设备的外置USB音频设备
AEC通道：16路可路由回声抑制
控制端口：1个通用串口RS232
网络端口：2个Q-LAN网口，支持双网热备份
支持网络音频协议：Q-LAN、Dante、AES67、RTP、VoIP
运行网络：标准三层千兆以太网
备份机制：支持主机一对一热备份
音频播放：内置16路（可扩展到32路）播放器，支持MP3、WAV音频文件播放
存储空间：内置2.5G固态存储器，可扩展道128G
自动管理：具有计划任务工具，实现定时功能
广播功能：配套呼叫站和软件模块，实现智能广播功能
用户界面：图形化中文用户界面
权限机制：用户PIN码机制，可设置用户不同权限
功放遥控：支持对网络功放的远程监控与遥控
电源：支持220V交流供电和12V直流供电</t>
  </si>
  <si>
    <t>话筒分配器</t>
  </si>
  <si>
    <t>12PMSa-12通道无源话筒分配器，1组直接输出、2组变压器隔离输出，每组输出端均可同时为话筒连接幻象供电工作。频率响应: 20Hz 至 20kHz ± 0.2dB；最高输入电平: +16dBu (1% 于 50Hz)，+24dBu (0.1% 于 1kHz)；失真度: 0.003% (0dBu 于 1kHz)；</t>
  </si>
  <si>
    <t>个</t>
  </si>
  <si>
    <t>线路分配器</t>
  </si>
  <si>
    <t>12PLS-12路通道无源线路分配系统，1组直接输出、2组变压器隔离输出、而该2组变压器隔离输出(A及B)亦同样设有地线分离选择开关，可帮助解决因地线回路产生的噪音。频率响应: 20Hz 至 20kHz ± 0.2dB；最高输入电平: +16dBu (1% 于 50Hz)，+24dBu (0.1% 于 1kHz)；失真度: 0.002% (0dBu 于 1kHz)；</t>
  </si>
  <si>
    <t>会议话筒</t>
  </si>
  <si>
    <t>MX412D/C-带有底座、3米音频线缆和卡农输出插头的完整鹅颈话筒套装
线缆中额外包含3根用于逻辑控制的导体
话筒具有逻辑编程功能，可设置哑音开关模式
频率响应：50 -17,000 Hz；
指向性：心形指向；
输出阻抗（1,000 Hz 时）：额定 150 Ω（实际 180 Ω）；
灵敏度（以1 kHz为参考，每帕斯卡 1 V/Pa）：–33.5 dBV (21.1 mV)（ 1 Pa=94 dB SPL）；
最大声压级（1kHz，1% THD，1 kΩ 负载）:123.0 dB；
等效输出噪声（A 加权）：29.0 dB SPL；
信噪比（参考 94 dB SPL）：65.0 dB；
动态范围 (1 kΩ 负载)：94.0 dB；
共模抑制：最小 45.0 dB；
静音开关衰减：最低 50.0 dB；
话放输出削波电平 (1% THD)：–6.0 dBV（0.5 V）；
极性：膜片上的正声压在相对于 XLR 输出连接器的引脚 3 的引脚 2 上产生正电压；
电源要求：11 至 52 Vdc 幻象，2.0 mA；
环境要求：工作温度范围：–18° 至 57° C（0° 至 135° F）相对湿度：0 至 95%；
尺寸： 底座:50.8mm*102.1mm*161.9mm(H*W*D)，杆长:355.4mm，线长：3米；
重量：0.81 kg（净重），1.63 kg（含包装）；
电缆类型：随附的定制电缆包含一个屏蔽音频对和三个用于逻辑控制的非屏蔽导体。总直径=0.6 mm（0.165 英寸）；
认证：CE资质认证。符合欧洲 EMC 指令 89/336/EEC。符合欧洲标准 EN55103 (1996) 第 1 部分和第 2 部分中适用于住宅 (E1) 和轻工业 (E2) 环境的测试和性能标准；</t>
  </si>
  <si>
    <t>手持无线会议话筒</t>
  </si>
  <si>
    <t>SLXD24DCN/SM58-清晰的24位数字音频
标配有SM58心型指向动圈话筒头
扩展的20 Hz至20 kHz频率范围（取决于话筒）
超过120 dB的动态范围
数字式预开关分集
工作范围达100米（300英尺）
44 MHz调谐带宽（视地区而定）
每个频带有32个可用通道（视区域而定）
每个6MHz电视频段有多达10个可兼容的系统；每个8 MHz频段有12个系统
通过红外扫描和同步，轻松实现发射机与接收机配对
2节AA电池可持续使用长达8小时。升级到选配的舒尔SB903锂离子充电电池，可以精确到小时和分钟的精度监控电池充电状态，以及电池续航时间和健康状况统计数据。
牢固的金属构造</t>
  </si>
  <si>
    <t>无线话筒接受器</t>
  </si>
  <si>
    <t xml:space="preserve">UA874WB 有源天线 </t>
  </si>
  <si>
    <t>无线话筒分配系统</t>
  </si>
  <si>
    <t>UA844+天线分配器</t>
  </si>
  <si>
    <t>会议监控</t>
  </si>
  <si>
    <t xml:space="preserve">DS-2DF8S426MXR-A(F1)-400万26倍泛智能臻全彩磁编双眸球泛智能系列26倍臻全彩双目智能磁编球机，双摄双眸，具备单路广角模式和双路协同模式可选
全景采用1/1.8 F1.0大光圈镜头，细节采用1/1.8大倍率镜头
支持多目标抓拍、Smart事件等功能，更好助力平安城市安全管理
适用于城市主干道、十字路口、景区、学校、企业园区、广场等
 AI-ISP：采用去噪卷积神经网络将深度结构、学习算法用于图像去噪，最终使画面成像更新清晰，噪点更小图像更干净
全抓拍：支持人、非机动车、车辆混行检测，可同时对人、非机动车、车辆进行抓拍并可对车牌识别提取
Smart事件：越界侦测,区域入侵侦测,进入/离开区域侦测等智能侦测功能
道路监控：支持车辆检测（支持车牌识别，车型、车身颜色、车牌颜色识别）和混行检测（支持行人、非机动车、机动车检测），多场景巡航检测、云存储服务功能
支持26倍光学变倍，16倍数字变倍
支持点击全景画面联动特写镜头，手动跟踪运动目标，采用闭环高精度电机控制技术，云台偏移后可自动归位，确保画面不偏移，支持GB35114安全加密，传感器类型：【全景】1/1.8＂ progressive scan CMOS;【细节】1/1.8＂ progressive scan CMOS，最低照度：最低照度 【全景】彩色：0.0003 Lux @（F1.0，AGC ON）；黑白：0.0001 Lux @（F1.0，AGC ON）；0 Lux with Light 【细节】彩色：0.0005 Lux @（F1.5，AGC ON）；黑白：0.0001 Lux @（F1.5，AGC ON）；0 Lux with IR 宽动态：数字宽动态 ，焦距：【全景】：4 mm，定焦，【细节】：6~156 mm，26倍光学变倍，视场角：90.1°~2.7°（广角~望远） 补光灯距离：暖白光照射距离：30m
红外照射距离：250m，防补光过曝：支持 水平范围：360°，垂直范围：-15°-90°(自动翻转)
水平速度：水平键控速度：0.1°-160°/s,速度可设;水平预置点速度：240°/s，垂直速度：垂直键控速度：0.1°-120°/s,速度可设;垂直预置点速度：200°/s 
主码流帧率分辨率：单路模式：50 Hz：25 fps（2560 × 1440，1920 × 1080，1280 × 960，1280 × 720），60 Hz：30 fps（2560 × 1440，1920 × 1080，1280 × 960，1280 × 720）
双路模式：通道1：50Hz：25 fps（2560 × 1440，1920 × 1080，1280 × 960，1280 × 720），60Hz：30 fps（2560 × 1440，1920 × 1080，1280 × 960，1280 × 720），通道2：50 Hz：25 fps（2560 × 1440，1920 × 1080，1280 × 960，1280 × 720），60 Hz：30 fps（2560 × 1440，1920 × 1080，1280 × 960，1280 × 720），视频压缩标准：H.265;H.264;MJPEG ，网络接口：自适应10M/100M网络数据;RJ45网口，SD卡扩展：支持Micro SD/Micro SDHC/Micro SDXC卡,最大支持256G，报警：7路报警输入，2路报警输出，音频：1路音频输入，音频峰值：2~2.4 V[p-p]，输入阻抗：1 kΩ ± 10%，1路音频输出，线性电平，阻抗：600 Ω，RS485接口：采用半双工模式，支持自适应HIKVISION，PELCO-P和PELCO-D(可添加)协议 </t>
  </si>
  <si>
    <t>硬盘录像机</t>
  </si>
  <si>
    <t xml:space="preserve">DS-7604N-F1-V3(标配)(1×4T定制盘)-1盘位嵌入式网络硬盘录像机
【硬件规格】
存储接口：1个SATA接口，已内置1块6T盘，总容量6TB
视频接口：1×HDMI，1×VGA
网络接口：1×RJ45 10/100Mbps自适应以太网口
USB接口：2×USB 2.0
【产品性能】
输入带宽：40Mbps
输出带宽：60Mbps
接入能力：4路H.264、H.265格式高清码流接入
解码能力：最大支持6×1080P
显示能力：最大支持1080P输出 
显示能力：最大支持1080P输出 </t>
  </si>
  <si>
    <t>监控显示器</t>
  </si>
  <si>
    <t>23寸</t>
  </si>
  <si>
    <t>大功率电源时序器</t>
  </si>
  <si>
    <t>HZDY101</t>
  </si>
  <si>
    <t>QU-32-1、≥32路麦克\线路输入，≥3组立体声输入，≥24路线路输出；
2、扩展的立体声输出 - AES数字，Alt out输出， 2TRK输出
3、采用iLive效果器中经典的效果；
4、≥7"的彩色触摸屏能够超快速方便进行所有设置；
5、≥100mm的电动推子；
6、快速复制和设置和重置场景；
7、100种场景记忆，并可场景安全设置；
8、U盘或硬盘立体声和18轨录音/播放；
9、通过USB连接电脑做DAW音频工作站32x32轨录音（支持Windows和MAC）</t>
  </si>
  <si>
    <t>二、视频显示系统</t>
  </si>
  <si>
    <t>LED屏</t>
  </si>
  <si>
    <t>P2 ★1.显示屏尺寸为宽≥3.52m，高≥1.92m，显示面积≥6.75㎡。
★2.像素间距≤2mm；
★3.采用原厂箱体供货安装，箱体内部含电源、接收卡和线材等；
4.显示单元间隙（mm）≤0.05，显示单元平整度（mm）≤0.05；智能色温：1000-15000K可调，调节步长100K；刷新率≥3840Hz；屏体正面为黑色亚光处理，反光率≤1.5%；
5.亮度≥500nit（0-100%无级可调），亮度鉴别等级：C级 Bj≥20；显示屏亮度均匀性≥98%；水平视角≥160°；垂直视角≥160°。
6.色域：≥115% NTSC，色准：△E≤0.9；色度均匀性：±0.001Cx,Cy 之内；
7.三合一板卡采用无线接插设计，无线连接，箱体内无多余线材；模组采用高强度塑钢材质底壳，硬度高，不易变形，保证屏体的平整度；
★8.峰值功耗：≤330W/㎡，平均功耗：≤110W/㎡；单箱体黑屏不点亮时功耗≤6W/m²；
9.基色主波长误差（nm）：C级 △λD≤5，亮度误差值≤3%，灯芯的波长误差值在±1nm之内；
10.逐点校正及数据存储：具有单点、模块级亮度、色度校正功能，校正后亮度损失＜10%；
11.图像处理：具有视频降噪、运动补偿、色彩变换等图像处理功能；具有亮度、对比度、色度调节、视觉修正等图像调整功能；LED图像无失真现象；LED图像显示画面无重影和拖影现象，无几何失真和非线性失真；
★12.显示屏终端控制技术：支持UI菜单显示，可调节屏幕参数、亮度、色温，信号、场景切换，开关机控制等，支持在屏幕上显示主要变化信息；支持IOS/Android客户端；
13.支持防电力远程窃密技术和具有信号加密传输功能；
14.在一米半径范围内LED屏工作噪声≤3.5dB(A)；灯珠附着力：具备6kg的侧向推力；
15.内部线材采用低烟无卤环保材质，PCB、塑胶件及内部线材阻燃等级均符合V-0要求；蓝光危害辐亮度≤5.7W/㎡/sr,对人眼无危害；</t>
  </si>
  <si>
    <t>㎡</t>
  </si>
  <si>
    <t>控制电脑</t>
  </si>
  <si>
    <t>组装，内存容量：32GB 系统  ： Windowrs 11   处理器：intel i7  硬盘容量：1TB SSD  CPU型号i7-14700  显卡类型：集成显卡</t>
  </si>
  <si>
    <t>反看电视地插</t>
  </si>
  <si>
    <t>电源接口1个、高清接口2个</t>
  </si>
  <si>
    <t>三、装修</t>
  </si>
  <si>
    <t>控制室整改</t>
  </si>
  <si>
    <t>原耳屏下方墙体拆除</t>
  </si>
  <si>
    <t>m³</t>
  </si>
  <si>
    <t>砖砌台阶</t>
  </si>
  <si>
    <t>水泥砂浆台阶面</t>
  </si>
  <si>
    <t>全钢静电地板</t>
  </si>
  <si>
    <t>调音室房间清理、音控室设备搬迁及恢复</t>
  </si>
  <si>
    <t>工时</t>
  </si>
  <si>
    <t>舞台地毯</t>
  </si>
  <si>
    <t>仿羊毛锦丝、批染单加捻弯头纱10mm*4000mm</t>
  </si>
  <si>
    <t>贵宾接待室</t>
  </si>
  <si>
    <t>仿羊毛锦丝、批染双加捻弯头纱10mm*4000mm</t>
  </si>
  <si>
    <t>会议室地面地胶修复</t>
  </si>
  <si>
    <t>按现场线路走向精准切割后再按全材料恢复原貌（喊人工、材料价）</t>
  </si>
  <si>
    <t>建渣外运</t>
  </si>
  <si>
    <t>6~8立方每车、含建渣场内、场外运输、运距由投标单位自行考虑（含渣场费）</t>
  </si>
  <si>
    <t>车</t>
  </si>
  <si>
    <t>四、辅材</t>
  </si>
  <si>
    <t>操作台</t>
  </si>
  <si>
    <t>600*950*1860含一把椅子</t>
  </si>
  <si>
    <t>设备机柜</t>
  </si>
  <si>
    <t>设备机柜；600*800*2000</t>
  </si>
  <si>
    <t>多媒体插座</t>
  </si>
  <si>
    <t>电源、HDMI</t>
  </si>
  <si>
    <t>多媒体插座（地面）</t>
  </si>
  <si>
    <t>话筒线*3、</t>
  </si>
  <si>
    <t>25镀锌线管</t>
  </si>
  <si>
    <t>JDG25</t>
  </si>
  <si>
    <t>米</t>
  </si>
  <si>
    <t>32镀锌线管</t>
  </si>
  <si>
    <t>JDG32</t>
  </si>
  <si>
    <t>电源线1</t>
  </si>
  <si>
    <t>ZR-RVV3*2.5</t>
  </si>
  <si>
    <t>电源线3</t>
  </si>
  <si>
    <t>YJY-5*10</t>
  </si>
  <si>
    <t>音频线</t>
  </si>
  <si>
    <t>导体截面积：2×0.3mm2（23AWG）
屏蔽：无氧铜丝编织屏蔽，覆盖率90%</t>
  </si>
  <si>
    <t>机柜安装音频线</t>
  </si>
  <si>
    <t>导体截面积：2×0.37mm2（22AWG）
屏蔽：铝箔屏蔽+镀锡无氧铜丝绞合地线，覆盖率100%</t>
  </si>
  <si>
    <t>音箱线</t>
  </si>
  <si>
    <t>2*2.5护套绞形扬声器线缆
1.绞型护套音响线采用99.99%无氧铜束绞加高品质铝箔屏蔽层，能有效降低辐射杂波，绝缘体降低电导率及补偿频响特征。
2.线芯导体为99.99%无氧铜，抗氧化，衰减小，超低电阻，音质传输速度快；
3.填充：精制棉线，提升拉力，防暴力拉扯，防寒抗冻
4.特制PVC护套，耐弯折、抗扭绞、适用于工程安装穿管，高低音频传输的理想线材。
5.足芯足米，精选材料，精心制作；
6.米标：双向米标，喷码清晰，足米保证，每米都有米数标识，减小误差，施工省时省力。</t>
  </si>
  <si>
    <t>2*4护套绞形扬声器线缆
1.绞型护套音响线采用99.99%无氧铜束绞加高品质铝箔屏蔽层，能有效降低辐射杂波，绝缘体降低电导率及补偿频响特征。
2.线芯导体为99.99%无氧铜，抗氧化，衰减小，超低电阻，音质传输速度快；
3.填充：精制棉线，提升拉力，防暴力拉扯，防寒抗冻
4.特制PVC护套，耐弯折、抗扭绞、适用于工程安装穿管，高低音频传输的理想线材。
5.足芯足米，精选材料，精心制作；
6.米标：双向米标，喷码清晰，足米保证，每米都有米数标识，减小误差，施工省时省力。</t>
  </si>
  <si>
    <t>同轴线缆</t>
  </si>
  <si>
    <t>50-5  同轴线缆
1.标准同轴线结构设计、高速传输信号，双层拼屏蔽抗干扰信号衰减小图像画质更清晰；
2.屏蔽方式：采用铝箔+99.99%镀锡无氧铜丝超密编织屏蔽网，有效屏蔽外界干扰，串扰回损小；
3.芯线：采用99.99%无氧铜，抗氧化，衰减小，传输速度快；
4.护套：采用特质高弹PVC环保绝缘层，柔软耐用不脆化，耐磨耐油防腐蚀，增加线材使用寿命；
5.PE透明绝缘层，低偏心率，减少串扰，防电流击穿； 
6.米标：双向米标，喷码清晰，足米保证，每米都有米数标识，减小误差，施工省时省力；</t>
  </si>
  <si>
    <t>网线</t>
  </si>
  <si>
    <t>六类网线</t>
  </si>
  <si>
    <t>24口理线器</t>
  </si>
  <si>
    <t>1U金属理线器</t>
  </si>
  <si>
    <t>5米HDMI线</t>
  </si>
  <si>
    <t>HDMI5米</t>
  </si>
  <si>
    <t>根</t>
  </si>
  <si>
    <t>30米光纤穿管HDMI线</t>
  </si>
  <si>
    <t>4K光纤穿管型HDMI线30米</t>
  </si>
  <si>
    <t>40米光纤穿管HDMI线</t>
  </si>
  <si>
    <t>4K光纤穿管型HDMI线40米</t>
  </si>
  <si>
    <t>莲花头</t>
  </si>
  <si>
    <t>RCA莲花插头，镀金接点</t>
  </si>
  <si>
    <t>XLR母头</t>
  </si>
  <si>
    <t>三芯卡侬母插</t>
  </si>
  <si>
    <t>XLR公头</t>
  </si>
  <si>
    <t>三芯卡侬公插</t>
  </si>
  <si>
    <t>大三芯</t>
  </si>
  <si>
    <t>大三芯头</t>
  </si>
  <si>
    <t>音箱插头</t>
  </si>
  <si>
    <t>小三芯</t>
  </si>
  <si>
    <t>3.5mm</t>
  </si>
  <si>
    <t>机柜系统整理</t>
  </si>
  <si>
    <t>以上单价为全费用综合单价，包括但不限于材料项目人工费、材料费、机械费、运输费、上下车费、、采保费、安装费、措施费、安全文明施工费、规费、调试费、税金等一切费用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</si>
</sst>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0"/>
      <color theme="1"/>
      <name val="宋体"/>
      <charset val="134"/>
      <scheme val="minor"/>
    </font>
    <font>
      <b/>
      <sz val="14"/>
      <color theme="1"/>
      <name val="宋体"/>
      <charset val="134"/>
      <scheme val="minor"/>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3" borderId="7" applyNumberFormat="0" applyAlignment="0" applyProtection="0">
      <alignment vertical="center"/>
    </xf>
    <xf numFmtId="0" fontId="13" fillId="4" borderId="8" applyNumberFormat="0" applyAlignment="0" applyProtection="0">
      <alignment vertical="center"/>
    </xf>
    <xf numFmtId="0" fontId="14" fillId="4" borderId="7" applyNumberFormat="0" applyAlignment="0" applyProtection="0">
      <alignment vertical="center"/>
    </xf>
    <xf numFmtId="0" fontId="15" fillId="5"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1" fillId="0" borderId="0" applyNumberFormat="0" applyFont="0" applyFill="0" applyBorder="0" applyProtection="0"/>
    <xf numFmtId="0" fontId="23" fillId="0" borderId="0">
      <alignment vertical="center"/>
    </xf>
  </cellStyleXfs>
  <cellXfs count="33">
    <xf numFmtId="0" fontId="0" fillId="0" borderId="0" xfId="0">
      <alignment vertical="center"/>
    </xf>
    <xf numFmtId="0" fontId="1" fillId="0" borderId="0" xfId="0" applyFont="1" applyAlignment="1">
      <alignment horizontal="center"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176" fontId="0" fillId="0" borderId="0" xfId="0" applyNumberFormat="1" applyAlignment="1">
      <alignment horizontal="center" vertical="center"/>
    </xf>
    <xf numFmtId="176" fontId="0" fillId="0" borderId="0" xfId="0" applyNumberFormat="1">
      <alignment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xf>
    <xf numFmtId="0" fontId="3" fillId="0" borderId="1" xfId="0" applyFont="1" applyBorder="1" applyAlignment="1">
      <alignment horizontal="left" vertical="center"/>
    </xf>
    <xf numFmtId="0" fontId="1" fillId="0" borderId="1" xfId="0" applyFont="1" applyBorder="1" applyAlignment="1">
      <alignment horizontal="left" vertical="center" wrapText="1"/>
    </xf>
    <xf numFmtId="176"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76" fontId="1" fillId="0" borderId="2" xfId="0" applyNumberFormat="1" applyFont="1" applyFill="1" applyBorder="1" applyAlignment="1">
      <alignment horizontal="center" vertical="center" wrapText="1"/>
    </xf>
    <xf numFmtId="176" fontId="1" fillId="0" borderId="2" xfId="0" applyNumberFormat="1" applyFont="1" applyBorder="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176" fontId="1" fillId="0" borderId="3" xfId="0" applyNumberFormat="1" applyFont="1" applyFill="1" applyBorder="1" applyAlignment="1">
      <alignment horizontal="center" vertical="center" wrapText="1"/>
    </xf>
    <xf numFmtId="176" fontId="1" fillId="0" borderId="3" xfId="0" applyNumberFormat="1" applyFont="1" applyBorder="1" applyAlignment="1">
      <alignment horizontal="center" vertical="center" wrapText="1"/>
    </xf>
    <xf numFmtId="0" fontId="3" fillId="0" borderId="1" xfId="0" applyFont="1" applyFill="1" applyBorder="1" applyAlignment="1">
      <alignment horizontal="left" vertical="center"/>
    </xf>
    <xf numFmtId="176" fontId="3" fillId="0" borderId="1" xfId="0" applyNumberFormat="1" applyFont="1" applyBorder="1" applyAlignment="1">
      <alignment horizontal="center" vertical="center" wrapText="1"/>
    </xf>
    <xf numFmtId="10" fontId="0" fillId="0" borderId="0" xfId="0" applyNumberForma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3" xfId="49"/>
    <cellStyle name="常规_工程项目汇总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9"/>
  <sheetViews>
    <sheetView tabSelected="1" view="pageBreakPreview" zoomScaleNormal="100" workbookViewId="0">
      <pane ySplit="2" topLeftCell="A74" activePane="bottomLeft" state="frozen"/>
      <selection/>
      <selection pane="bottomLeft" activeCell="H82" sqref="H82"/>
    </sheetView>
  </sheetViews>
  <sheetFormatPr defaultColWidth="9" defaultRowHeight="22" customHeight="1" outlineLevelCol="7"/>
  <cols>
    <col min="1" max="1" width="5.24778761061947" style="3" customWidth="1"/>
    <col min="2" max="2" width="16.6283185840708" style="4" customWidth="1"/>
    <col min="3" max="3" width="83.2477876106195" style="5" customWidth="1"/>
    <col min="4" max="4" width="5.24778761061947" style="3" customWidth="1"/>
    <col min="5" max="5" width="5.87610619469027" style="3" customWidth="1"/>
    <col min="6" max="6" width="14" style="6" customWidth="1"/>
    <col min="7" max="7" width="14" style="7" customWidth="1"/>
    <col min="8" max="8" width="12.6283185840708"/>
  </cols>
  <sheetData>
    <row r="1" ht="34" customHeight="1" spans="1:7">
      <c r="A1" s="8" t="s">
        <v>0</v>
      </c>
      <c r="B1" s="8"/>
      <c r="C1" s="8"/>
      <c r="D1" s="8"/>
      <c r="E1" s="8"/>
      <c r="F1" s="8"/>
      <c r="G1" s="8"/>
    </row>
    <row r="2" s="1" customFormat="1" ht="30" customHeight="1" spans="1:7">
      <c r="A2" s="9" t="s">
        <v>1</v>
      </c>
      <c r="B2" s="10" t="s">
        <v>2</v>
      </c>
      <c r="C2" s="10" t="s">
        <v>3</v>
      </c>
      <c r="D2" s="9" t="s">
        <v>4</v>
      </c>
      <c r="E2" s="9" t="s">
        <v>5</v>
      </c>
      <c r="F2" s="11" t="s">
        <v>6</v>
      </c>
      <c r="G2" s="11" t="s">
        <v>7</v>
      </c>
    </row>
    <row r="3" s="1" customFormat="1" ht="30" customHeight="1" spans="1:7">
      <c r="A3" s="12" t="s">
        <v>8</v>
      </c>
      <c r="B3" s="10"/>
      <c r="C3" s="13"/>
      <c r="D3" s="10"/>
      <c r="E3" s="10"/>
      <c r="F3" s="14"/>
      <c r="G3" s="9"/>
    </row>
    <row r="4" s="1" customFormat="1" ht="30" customHeight="1" spans="1:7">
      <c r="A4" s="12" t="s">
        <v>9</v>
      </c>
      <c r="B4" s="10"/>
      <c r="C4" s="13"/>
      <c r="D4" s="10"/>
      <c r="E4" s="10"/>
      <c r="F4" s="14"/>
      <c r="G4" s="9"/>
    </row>
    <row r="5" ht="201" customHeight="1" spans="1:7">
      <c r="A5" s="9">
        <v>1</v>
      </c>
      <c r="B5" s="10" t="s">
        <v>10</v>
      </c>
      <c r="C5" s="15" t="s">
        <v>11</v>
      </c>
      <c r="D5" s="9" t="s">
        <v>12</v>
      </c>
      <c r="E5" s="9">
        <v>8</v>
      </c>
      <c r="F5" s="16">
        <v>18520</v>
      </c>
      <c r="G5" s="14">
        <f>E5*F5</f>
        <v>148160</v>
      </c>
    </row>
    <row r="6" ht="201" customHeight="1" spans="1:7">
      <c r="A6" s="9">
        <v>2</v>
      </c>
      <c r="B6" s="10" t="s">
        <v>13</v>
      </c>
      <c r="C6" s="15" t="s">
        <v>14</v>
      </c>
      <c r="D6" s="9" t="s">
        <v>12</v>
      </c>
      <c r="E6" s="9">
        <v>2</v>
      </c>
      <c r="F6" s="16">
        <v>17100</v>
      </c>
      <c r="G6" s="14">
        <f t="shared" ref="G3:G14" si="0">E6*F6</f>
        <v>34200</v>
      </c>
    </row>
    <row r="7" ht="152" customHeight="1" spans="1:7">
      <c r="A7" s="9">
        <v>3</v>
      </c>
      <c r="B7" s="10" t="s">
        <v>15</v>
      </c>
      <c r="C7" s="15" t="s">
        <v>16</v>
      </c>
      <c r="D7" s="9" t="s">
        <v>12</v>
      </c>
      <c r="E7" s="9">
        <v>4</v>
      </c>
      <c r="F7" s="16">
        <v>5950</v>
      </c>
      <c r="G7" s="14">
        <f t="shared" si="0"/>
        <v>23800</v>
      </c>
    </row>
    <row r="8" ht="152" customHeight="1" spans="1:7">
      <c r="A8" s="9">
        <v>4</v>
      </c>
      <c r="B8" s="10" t="s">
        <v>17</v>
      </c>
      <c r="C8" s="15" t="s">
        <v>18</v>
      </c>
      <c r="D8" s="9" t="s">
        <v>12</v>
      </c>
      <c r="E8" s="9">
        <v>2</v>
      </c>
      <c r="F8" s="16">
        <v>9850</v>
      </c>
      <c r="G8" s="14">
        <f t="shared" si="0"/>
        <v>19700</v>
      </c>
    </row>
    <row r="9" ht="54" customHeight="1" spans="1:7">
      <c r="A9" s="9">
        <v>5</v>
      </c>
      <c r="B9" s="10" t="s">
        <v>19</v>
      </c>
      <c r="C9" s="15" t="s">
        <v>20</v>
      </c>
      <c r="D9" s="9" t="s">
        <v>21</v>
      </c>
      <c r="E9" s="9">
        <v>1</v>
      </c>
      <c r="F9" s="16">
        <v>12700</v>
      </c>
      <c r="G9" s="14">
        <f t="shared" si="0"/>
        <v>12700</v>
      </c>
    </row>
    <row r="10" ht="35" customHeight="1" spans="1:7">
      <c r="A10" s="9">
        <v>6</v>
      </c>
      <c r="B10" s="10" t="s">
        <v>22</v>
      </c>
      <c r="C10" s="15" t="s">
        <v>23</v>
      </c>
      <c r="D10" s="9" t="s">
        <v>24</v>
      </c>
      <c r="E10" s="9">
        <v>2</v>
      </c>
      <c r="F10" s="16">
        <v>5520</v>
      </c>
      <c r="G10" s="14">
        <f t="shared" si="0"/>
        <v>11040</v>
      </c>
    </row>
    <row r="11" ht="150" customHeight="1" spans="1:7">
      <c r="A11" s="9">
        <v>7</v>
      </c>
      <c r="B11" s="10" t="s">
        <v>25</v>
      </c>
      <c r="C11" s="15" t="s">
        <v>26</v>
      </c>
      <c r="D11" s="9" t="s">
        <v>21</v>
      </c>
      <c r="E11" s="9">
        <v>2</v>
      </c>
      <c r="F11" s="16">
        <v>7513</v>
      </c>
      <c r="G11" s="14">
        <f t="shared" si="0"/>
        <v>15026</v>
      </c>
    </row>
    <row r="12" ht="56" customHeight="1" spans="1:7">
      <c r="A12" s="9">
        <v>8</v>
      </c>
      <c r="B12" s="10" t="s">
        <v>27</v>
      </c>
      <c r="C12" s="15" t="str">
        <f>C9</f>
        <v>RMX5050a  立体声模式8Ω 1100W,4Ω 1800W,2Ω 2500W；桥接单声道模式：8Ω 3600W,4Ω 5000W/信噪比（20Hz-20kHz）&gt;-100dB/8Ω 输入灵敏度1.42V(+5.3dBu)/电压增益64X(36dB)/输出电路 3级H类/失真 &lt;0.02%/频率响应 20 Hz – 20 kHz, +0/-1dB/输入阻抗 20k 欧姆 非衡,10k 欧姆非 平衡/阻尼系数 &gt; 250（8Ω）</v>
      </c>
      <c r="D12" s="9" t="s">
        <v>21</v>
      </c>
      <c r="E12" s="9">
        <v>1</v>
      </c>
      <c r="F12" s="16">
        <f>F9</f>
        <v>12700</v>
      </c>
      <c r="G12" s="14">
        <f t="shared" si="0"/>
        <v>12700</v>
      </c>
    </row>
    <row r="13" s="2" customFormat="1" customHeight="1" spans="1:7">
      <c r="A13" s="17">
        <v>9</v>
      </c>
      <c r="B13" s="18" t="s">
        <v>28</v>
      </c>
      <c r="C13" s="19" t="s">
        <v>29</v>
      </c>
      <c r="D13" s="17" t="s">
        <v>21</v>
      </c>
      <c r="E13" s="17">
        <v>1</v>
      </c>
      <c r="F13" s="16">
        <v>2660</v>
      </c>
      <c r="G13" s="16">
        <f t="shared" si="0"/>
        <v>2660</v>
      </c>
    </row>
    <row r="14" ht="257" customHeight="1" spans="1:7">
      <c r="A14" s="20">
        <v>10</v>
      </c>
      <c r="B14" s="21" t="s">
        <v>30</v>
      </c>
      <c r="C14" s="22" t="s">
        <v>31</v>
      </c>
      <c r="D14" s="20" t="s">
        <v>21</v>
      </c>
      <c r="E14" s="20">
        <v>1</v>
      </c>
      <c r="F14" s="23">
        <v>44200</v>
      </c>
      <c r="G14" s="24">
        <f t="shared" si="0"/>
        <v>44200</v>
      </c>
    </row>
    <row r="15" ht="252" customHeight="1" spans="1:7">
      <c r="A15" s="25"/>
      <c r="B15" s="26"/>
      <c r="C15" s="27"/>
      <c r="D15" s="25"/>
      <c r="E15" s="25"/>
      <c r="F15" s="28"/>
      <c r="G15" s="29"/>
    </row>
    <row r="16" ht="244" customHeight="1" spans="1:7">
      <c r="A16" s="20">
        <v>11</v>
      </c>
      <c r="B16" s="21" t="s">
        <v>32</v>
      </c>
      <c r="C16" s="22" t="s">
        <v>33</v>
      </c>
      <c r="D16" s="20" t="s">
        <v>21</v>
      </c>
      <c r="E16" s="20">
        <v>1</v>
      </c>
      <c r="F16" s="23">
        <v>34027</v>
      </c>
      <c r="G16" s="24">
        <f>E16*F16</f>
        <v>34027</v>
      </c>
    </row>
    <row r="17" ht="244" customHeight="1" spans="1:7">
      <c r="A17" s="25"/>
      <c r="B17" s="26"/>
      <c r="C17" s="27"/>
      <c r="D17" s="25"/>
      <c r="E17" s="25"/>
      <c r="F17" s="28"/>
      <c r="G17" s="29"/>
    </row>
    <row r="18" ht="78" customHeight="1" spans="1:7">
      <c r="A18" s="9">
        <v>12</v>
      </c>
      <c r="B18" s="10" t="s">
        <v>34</v>
      </c>
      <c r="C18" s="15" t="str">
        <f>C12</f>
        <v>RMX5050a  立体声模式8Ω 1100W,4Ω 1800W,2Ω 2500W；桥接单声道模式：8Ω 3600W,4Ω 5000W/信噪比（20Hz-20kHz）&gt;-100dB/8Ω 输入灵敏度1.42V(+5.3dBu)/电压增益64X(36dB)/输出电路 3级H类/失真 &lt;0.02%/频率响应 20 Hz – 20 kHz, +0/-1dB/输入阻抗 20k 欧姆 非衡,10k 欧姆非 平衡/阻尼系数 &gt; 250（8Ω）</v>
      </c>
      <c r="D18" s="9" t="s">
        <v>21</v>
      </c>
      <c r="E18" s="9">
        <v>1</v>
      </c>
      <c r="F18" s="16">
        <f>F12</f>
        <v>12700</v>
      </c>
      <c r="G18" s="14">
        <f>E18*F18</f>
        <v>12700</v>
      </c>
    </row>
    <row r="19" ht="255" customHeight="1" spans="1:7">
      <c r="A19" s="9">
        <v>13</v>
      </c>
      <c r="B19" s="10" t="s">
        <v>35</v>
      </c>
      <c r="C19" s="15" t="s">
        <v>36</v>
      </c>
      <c r="D19" s="9" t="s">
        <v>21</v>
      </c>
      <c r="E19" s="9">
        <v>1</v>
      </c>
      <c r="F19" s="16">
        <v>10250</v>
      </c>
      <c r="G19" s="14">
        <f>E19*F19</f>
        <v>10250</v>
      </c>
    </row>
    <row r="20" ht="208" customHeight="1" spans="1:7">
      <c r="A20" s="20">
        <v>14</v>
      </c>
      <c r="B20" s="21" t="s">
        <v>37</v>
      </c>
      <c r="C20" s="22" t="s">
        <v>38</v>
      </c>
      <c r="D20" s="20" t="s">
        <v>21</v>
      </c>
      <c r="E20" s="20">
        <v>2</v>
      </c>
      <c r="F20" s="23">
        <v>7200</v>
      </c>
      <c r="G20" s="24">
        <f>E20*F20</f>
        <v>14400</v>
      </c>
    </row>
    <row r="21" ht="247" customHeight="1" spans="1:7">
      <c r="A21" s="25"/>
      <c r="B21" s="26"/>
      <c r="C21" s="27"/>
      <c r="D21" s="25"/>
      <c r="E21" s="25"/>
      <c r="F21" s="28"/>
      <c r="G21" s="29"/>
    </row>
    <row r="22" ht="316" customHeight="1" spans="1:7">
      <c r="A22" s="9">
        <v>15</v>
      </c>
      <c r="B22" s="10" t="s">
        <v>39</v>
      </c>
      <c r="C22" s="15" t="s">
        <v>40</v>
      </c>
      <c r="D22" s="9" t="s">
        <v>21</v>
      </c>
      <c r="E22" s="9">
        <v>1</v>
      </c>
      <c r="F22" s="16">
        <v>38764.8</v>
      </c>
      <c r="G22" s="14">
        <f>E22*F22</f>
        <v>38764.8</v>
      </c>
    </row>
    <row r="23" ht="320" customHeight="1" spans="1:7">
      <c r="A23" s="9">
        <v>16</v>
      </c>
      <c r="B23" s="10" t="s">
        <v>41</v>
      </c>
      <c r="C23" s="15" t="str">
        <f>C22</f>
        <v>SQ-6 XCVI处理核心，FPGA 处理技术，系统延迟&lt;0.7ms                       
每页24+1个推子，有6页，共144+1个推子                                            
16个自定义按键                                                                              
全处理输入通道48路                                                                             
全处理输出通道32路                                                                                 
7“触摸屏                                                                                         
本地：                                                                                          
24路单声道输入。                                                                                          
2对大三芯立体声输入。                                                                
1个小三芯立体声输入                                                           
14路单声道输出                                                                               
2对大三芯单声道输出                                                                 
1个AES数字立体声输出                                                                       
1个I/O prot卡槽（用来扩展Dante Waves 等扩展卡）                                                     
一个SLink扩展接口：                                                                     
可兼容(96kHz  网线最长100m)DX Hub DX168  DX164-W                                                                              （48kHz  网线最长120m）AR2412   AB168  AR84                                                       （48kHz）  ME-500   ME-U    ME-1                                                      
gigaACE与DM或CDM传输音频 (只能传输64X64)                 
一个Network接口，用于接入线上离线编辑软件和APP                        
32X32USB多轨录音/回放                                                             
1/3倍频程频谱实时分析                                                                           
8个静音/DCA编组                                                                            
8路立体声效果器输出及专用效果器返回                                          
DEEP处理架构可用于外置效果器插入输入通道。</v>
      </c>
      <c r="D23" s="9" t="s">
        <v>21</v>
      </c>
      <c r="E23" s="9">
        <v>1</v>
      </c>
      <c r="F23" s="16">
        <f>F22</f>
        <v>38764.8</v>
      </c>
      <c r="G23" s="14">
        <f>E23*F23</f>
        <v>38764.8</v>
      </c>
    </row>
    <row r="24" ht="78" customHeight="1" spans="1:7">
      <c r="A24" s="9">
        <v>17</v>
      </c>
      <c r="B24" s="10" t="s">
        <v>42</v>
      </c>
      <c r="C24" s="15" t="s">
        <v>43</v>
      </c>
      <c r="D24" s="9" t="s">
        <v>21</v>
      </c>
      <c r="E24" s="9">
        <v>1</v>
      </c>
      <c r="F24" s="16">
        <v>13000</v>
      </c>
      <c r="G24" s="14">
        <f>E24*F24</f>
        <v>13000</v>
      </c>
    </row>
    <row r="25" ht="397" customHeight="1" spans="1:7">
      <c r="A25" s="9">
        <v>18</v>
      </c>
      <c r="B25" s="10" t="s">
        <v>44</v>
      </c>
      <c r="C25" s="15" t="s">
        <v>45</v>
      </c>
      <c r="D25" s="9" t="s">
        <v>12</v>
      </c>
      <c r="E25" s="9">
        <v>1</v>
      </c>
      <c r="F25" s="16">
        <v>2500</v>
      </c>
      <c r="G25" s="14">
        <f>E25*F25</f>
        <v>2500</v>
      </c>
    </row>
    <row r="26" ht="279" customHeight="1" spans="1:7">
      <c r="A26" s="9">
        <v>19</v>
      </c>
      <c r="B26" s="10" t="s">
        <v>46</v>
      </c>
      <c r="C26" s="15" t="s">
        <v>47</v>
      </c>
      <c r="D26" s="9" t="s">
        <v>24</v>
      </c>
      <c r="E26" s="9">
        <v>1</v>
      </c>
      <c r="F26" s="16">
        <v>57280</v>
      </c>
      <c r="G26" s="14">
        <f t="shared" ref="G26:G37" si="1">E26*F26</f>
        <v>57280</v>
      </c>
    </row>
    <row r="27" ht="78" customHeight="1" spans="1:7">
      <c r="A27" s="9">
        <v>20</v>
      </c>
      <c r="B27" s="10" t="s">
        <v>48</v>
      </c>
      <c r="C27" s="15" t="s">
        <v>49</v>
      </c>
      <c r="D27" s="9" t="s">
        <v>50</v>
      </c>
      <c r="E27" s="9">
        <v>1</v>
      </c>
      <c r="F27" s="16">
        <v>35740.64</v>
      </c>
      <c r="G27" s="14">
        <f t="shared" si="1"/>
        <v>35740.64</v>
      </c>
    </row>
    <row r="28" ht="54" customHeight="1" spans="1:7">
      <c r="A28" s="9">
        <v>21</v>
      </c>
      <c r="B28" s="10" t="s">
        <v>51</v>
      </c>
      <c r="C28" s="15" t="s">
        <v>52</v>
      </c>
      <c r="D28" s="9" t="s">
        <v>24</v>
      </c>
      <c r="E28" s="9">
        <v>1</v>
      </c>
      <c r="F28" s="16">
        <v>44185.26</v>
      </c>
      <c r="G28" s="14">
        <f t="shared" si="1"/>
        <v>44185.26</v>
      </c>
    </row>
    <row r="29" ht="297" customHeight="1" spans="1:7">
      <c r="A29" s="9">
        <v>22</v>
      </c>
      <c r="B29" s="10" t="s">
        <v>53</v>
      </c>
      <c r="C29" s="15" t="s">
        <v>54</v>
      </c>
      <c r="D29" s="9" t="s">
        <v>21</v>
      </c>
      <c r="E29" s="9">
        <v>13</v>
      </c>
      <c r="F29" s="16">
        <v>2860</v>
      </c>
      <c r="G29" s="14">
        <f t="shared" si="1"/>
        <v>37180</v>
      </c>
    </row>
    <row r="30" s="1" customFormat="1" ht="171" customHeight="1" spans="1:7">
      <c r="A30" s="9">
        <v>23</v>
      </c>
      <c r="B30" s="10" t="s">
        <v>55</v>
      </c>
      <c r="C30" s="13" t="s">
        <v>56</v>
      </c>
      <c r="D30" s="10" t="s">
        <v>24</v>
      </c>
      <c r="E30" s="10">
        <v>2</v>
      </c>
      <c r="F30" s="16">
        <f>8189+1500</f>
        <v>9689</v>
      </c>
      <c r="G30" s="14">
        <f t="shared" si="1"/>
        <v>19378</v>
      </c>
    </row>
    <row r="31" ht="18" customHeight="1" spans="1:7">
      <c r="A31" s="9">
        <v>24</v>
      </c>
      <c r="B31" s="10" t="s">
        <v>57</v>
      </c>
      <c r="C31" s="15" t="s">
        <v>58</v>
      </c>
      <c r="D31" s="9" t="s">
        <v>50</v>
      </c>
      <c r="E31" s="9">
        <v>2</v>
      </c>
      <c r="F31" s="16">
        <v>2880</v>
      </c>
      <c r="G31" s="14">
        <f t="shared" si="1"/>
        <v>5760</v>
      </c>
    </row>
    <row r="32" ht="18" customHeight="1" spans="1:7">
      <c r="A32" s="9">
        <v>25</v>
      </c>
      <c r="B32" s="10" t="s">
        <v>59</v>
      </c>
      <c r="C32" s="15" t="s">
        <v>60</v>
      </c>
      <c r="D32" s="9" t="s">
        <v>24</v>
      </c>
      <c r="E32" s="9">
        <v>1</v>
      </c>
      <c r="F32" s="16">
        <v>4190</v>
      </c>
      <c r="G32" s="14">
        <f t="shared" si="1"/>
        <v>4190</v>
      </c>
    </row>
    <row r="33" ht="408" customHeight="1" spans="1:7">
      <c r="A33" s="9">
        <v>26</v>
      </c>
      <c r="B33" s="10" t="s">
        <v>61</v>
      </c>
      <c r="C33" s="15" t="s">
        <v>62</v>
      </c>
      <c r="D33" s="9" t="s">
        <v>21</v>
      </c>
      <c r="E33" s="9">
        <v>1</v>
      </c>
      <c r="F33" s="16">
        <v>3871</v>
      </c>
      <c r="G33" s="14">
        <f t="shared" si="1"/>
        <v>3871</v>
      </c>
    </row>
    <row r="34" s="1" customFormat="1" ht="168" customHeight="1" spans="1:7">
      <c r="A34" s="9">
        <v>27</v>
      </c>
      <c r="B34" s="10" t="s">
        <v>63</v>
      </c>
      <c r="C34" s="13" t="s">
        <v>64</v>
      </c>
      <c r="D34" s="10" t="s">
        <v>21</v>
      </c>
      <c r="E34" s="10">
        <v>1</v>
      </c>
      <c r="F34" s="16">
        <v>1232</v>
      </c>
      <c r="G34" s="14">
        <f t="shared" si="1"/>
        <v>1232</v>
      </c>
    </row>
    <row r="35" ht="18" customHeight="1" spans="1:7">
      <c r="A35" s="9">
        <v>28</v>
      </c>
      <c r="B35" s="10" t="s">
        <v>65</v>
      </c>
      <c r="C35" s="15" t="s">
        <v>66</v>
      </c>
      <c r="D35" s="9" t="s">
        <v>21</v>
      </c>
      <c r="E35" s="9">
        <v>1</v>
      </c>
      <c r="F35" s="16">
        <v>800</v>
      </c>
      <c r="G35" s="14">
        <f t="shared" si="1"/>
        <v>800</v>
      </c>
    </row>
    <row r="36" ht="18" customHeight="1" spans="1:7">
      <c r="A36" s="9">
        <v>29</v>
      </c>
      <c r="B36" s="10" t="s">
        <v>67</v>
      </c>
      <c r="C36" s="15" t="s">
        <v>68</v>
      </c>
      <c r="D36" s="9" t="s">
        <v>21</v>
      </c>
      <c r="E36" s="9">
        <v>1</v>
      </c>
      <c r="F36" s="16">
        <v>9800</v>
      </c>
      <c r="G36" s="14">
        <f t="shared" si="1"/>
        <v>9800</v>
      </c>
    </row>
    <row r="37" ht="125" customHeight="1" spans="1:7">
      <c r="A37" s="9">
        <v>30</v>
      </c>
      <c r="B37" s="10" t="s">
        <v>39</v>
      </c>
      <c r="C37" s="15" t="s">
        <v>69</v>
      </c>
      <c r="D37" s="9" t="s">
        <v>21</v>
      </c>
      <c r="E37" s="9">
        <v>1</v>
      </c>
      <c r="F37" s="16">
        <v>42050</v>
      </c>
      <c r="G37" s="14">
        <f t="shared" si="1"/>
        <v>42050</v>
      </c>
    </row>
    <row r="38" ht="26" customHeight="1" spans="1:7">
      <c r="A38" s="12" t="s">
        <v>70</v>
      </c>
      <c r="B38" s="10"/>
      <c r="C38" s="15"/>
      <c r="D38" s="9"/>
      <c r="E38" s="9"/>
      <c r="F38" s="16"/>
      <c r="G38" s="14"/>
    </row>
    <row r="39" s="1" customFormat="1" ht="287" customHeight="1" spans="1:7">
      <c r="A39" s="9">
        <v>1</v>
      </c>
      <c r="B39" s="10" t="s">
        <v>71</v>
      </c>
      <c r="C39" s="13" t="s">
        <v>72</v>
      </c>
      <c r="D39" s="10" t="s">
        <v>73</v>
      </c>
      <c r="E39" s="13">
        <v>13.52</v>
      </c>
      <c r="F39" s="16">
        <v>9882.27</v>
      </c>
      <c r="G39" s="14">
        <f>E39*F39</f>
        <v>133608.2904</v>
      </c>
    </row>
    <row r="40" s="2" customFormat="1" ht="48" customHeight="1" spans="1:7">
      <c r="A40" s="17">
        <v>2</v>
      </c>
      <c r="B40" s="18" t="s">
        <v>74</v>
      </c>
      <c r="C40" s="19" t="s">
        <v>75</v>
      </c>
      <c r="D40" s="17" t="s">
        <v>21</v>
      </c>
      <c r="E40" s="17">
        <v>1</v>
      </c>
      <c r="F40" s="16">
        <v>9739</v>
      </c>
      <c r="G40" s="16">
        <f>E40*F40</f>
        <v>9739</v>
      </c>
    </row>
    <row r="41" ht="18" customHeight="1" spans="1:7">
      <c r="A41" s="17">
        <v>3</v>
      </c>
      <c r="B41" s="18" t="s">
        <v>76</v>
      </c>
      <c r="C41" s="19" t="s">
        <v>77</v>
      </c>
      <c r="D41" s="17" t="s">
        <v>24</v>
      </c>
      <c r="E41" s="17">
        <v>3</v>
      </c>
      <c r="F41" s="16">
        <v>320</v>
      </c>
      <c r="G41" s="16">
        <f>E41*F41</f>
        <v>960</v>
      </c>
    </row>
    <row r="42" ht="18" customHeight="1" spans="1:7">
      <c r="A42" s="30" t="s">
        <v>78</v>
      </c>
      <c r="B42" s="18"/>
      <c r="C42" s="19"/>
      <c r="D42" s="17"/>
      <c r="E42" s="17"/>
      <c r="F42" s="16"/>
      <c r="G42" s="16"/>
    </row>
    <row r="43" ht="18" customHeight="1" spans="1:7">
      <c r="A43" s="17">
        <v>1</v>
      </c>
      <c r="B43" s="18" t="s">
        <v>79</v>
      </c>
      <c r="C43" s="19" t="s">
        <v>80</v>
      </c>
      <c r="D43" s="17" t="s">
        <v>81</v>
      </c>
      <c r="E43" s="17">
        <v>3</v>
      </c>
      <c r="F43" s="16">
        <v>100</v>
      </c>
      <c r="G43" s="16">
        <f>E43*F43</f>
        <v>300</v>
      </c>
    </row>
    <row r="44" ht="18" customHeight="1" spans="1:7">
      <c r="A44" s="17"/>
      <c r="B44" s="18"/>
      <c r="C44" s="19" t="s">
        <v>82</v>
      </c>
      <c r="D44" s="17" t="s">
        <v>81</v>
      </c>
      <c r="E44" s="17">
        <v>2.43</v>
      </c>
      <c r="F44" s="16">
        <v>615</v>
      </c>
      <c r="G44" s="16">
        <f>E44*F44</f>
        <v>1494.45</v>
      </c>
    </row>
    <row r="45" ht="18" customHeight="1" spans="1:7">
      <c r="A45" s="17"/>
      <c r="B45" s="18"/>
      <c r="C45" s="19" t="s">
        <v>83</v>
      </c>
      <c r="D45" s="17" t="s">
        <v>73</v>
      </c>
      <c r="E45" s="17">
        <f>0.9*6</f>
        <v>5.4</v>
      </c>
      <c r="F45" s="16">
        <v>102</v>
      </c>
      <c r="G45" s="16">
        <f>E45*F45</f>
        <v>550.8</v>
      </c>
    </row>
    <row r="46" ht="18" customHeight="1" spans="1:7">
      <c r="A46" s="17"/>
      <c r="B46" s="18"/>
      <c r="C46" s="19" t="s">
        <v>84</v>
      </c>
      <c r="D46" s="17" t="s">
        <v>73</v>
      </c>
      <c r="E46" s="17">
        <v>5.5</v>
      </c>
      <c r="F46" s="16">
        <v>240</v>
      </c>
      <c r="G46" s="16">
        <f>E46*F46</f>
        <v>1320</v>
      </c>
    </row>
    <row r="47" ht="18" customHeight="1" spans="1:7">
      <c r="A47" s="17"/>
      <c r="B47" s="18"/>
      <c r="C47" s="19" t="s">
        <v>85</v>
      </c>
      <c r="D47" s="17" t="s">
        <v>86</v>
      </c>
      <c r="E47" s="17">
        <v>15</v>
      </c>
      <c r="F47" s="16">
        <v>125</v>
      </c>
      <c r="G47" s="16">
        <f>E47*F47</f>
        <v>1875</v>
      </c>
    </row>
    <row r="48" ht="18" customHeight="1" spans="1:7">
      <c r="A48" s="17">
        <v>2</v>
      </c>
      <c r="B48" s="18" t="s">
        <v>87</v>
      </c>
      <c r="C48" s="19" t="s">
        <v>88</v>
      </c>
      <c r="D48" s="17" t="s">
        <v>73</v>
      </c>
      <c r="E48" s="17">
        <v>216</v>
      </c>
      <c r="F48" s="16">
        <v>98.5</v>
      </c>
      <c r="G48" s="16">
        <f t="shared" ref="G48:G51" si="2">E48*F48</f>
        <v>21276</v>
      </c>
    </row>
    <row r="49" ht="18" customHeight="1" spans="1:7">
      <c r="A49" s="17">
        <v>3</v>
      </c>
      <c r="B49" s="18" t="s">
        <v>89</v>
      </c>
      <c r="C49" s="19" t="s">
        <v>90</v>
      </c>
      <c r="D49" s="17" t="s">
        <v>73</v>
      </c>
      <c r="E49" s="17">
        <v>148</v>
      </c>
      <c r="F49" s="16">
        <v>135.4</v>
      </c>
      <c r="G49" s="16">
        <f t="shared" si="2"/>
        <v>20039.2</v>
      </c>
    </row>
    <row r="50" ht="36" customHeight="1" spans="1:7">
      <c r="A50" s="17">
        <v>4</v>
      </c>
      <c r="B50" s="18" t="s">
        <v>91</v>
      </c>
      <c r="C50" s="19" t="s">
        <v>92</v>
      </c>
      <c r="D50" s="17" t="s">
        <v>73</v>
      </c>
      <c r="E50" s="16">
        <f>0.5*30</f>
        <v>15</v>
      </c>
      <c r="F50" s="16">
        <v>95</v>
      </c>
      <c r="G50" s="16">
        <f t="shared" si="2"/>
        <v>1425</v>
      </c>
    </row>
    <row r="51" ht="18" customHeight="1" spans="1:7">
      <c r="A51" s="12"/>
      <c r="B51" s="10" t="s">
        <v>93</v>
      </c>
      <c r="C51" s="15" t="s">
        <v>94</v>
      </c>
      <c r="D51" s="9" t="s">
        <v>95</v>
      </c>
      <c r="E51" s="9">
        <v>2</v>
      </c>
      <c r="F51" s="14">
        <v>800</v>
      </c>
      <c r="G51" s="14">
        <f t="shared" si="2"/>
        <v>1600</v>
      </c>
    </row>
    <row r="52" customHeight="1" spans="1:7">
      <c r="A52" s="12" t="s">
        <v>96</v>
      </c>
      <c r="B52" s="10"/>
      <c r="C52" s="15"/>
      <c r="D52" s="9"/>
      <c r="E52" s="9"/>
      <c r="F52" s="14"/>
      <c r="G52" s="14"/>
    </row>
    <row r="53" ht="18" customHeight="1" spans="1:7">
      <c r="A53" s="9">
        <v>1</v>
      </c>
      <c r="B53" s="10" t="s">
        <v>97</v>
      </c>
      <c r="C53" s="15" t="s">
        <v>98</v>
      </c>
      <c r="D53" s="9" t="s">
        <v>21</v>
      </c>
      <c r="E53" s="9">
        <v>1</v>
      </c>
      <c r="F53" s="14">
        <v>6500</v>
      </c>
      <c r="G53" s="14">
        <f t="shared" ref="G53:G60" si="3">E53*F53</f>
        <v>6500</v>
      </c>
    </row>
    <row r="54" ht="18" customHeight="1" spans="1:7">
      <c r="A54" s="9">
        <v>2</v>
      </c>
      <c r="B54" s="10" t="s">
        <v>99</v>
      </c>
      <c r="C54" s="15" t="s">
        <v>100</v>
      </c>
      <c r="D54" s="9" t="s">
        <v>21</v>
      </c>
      <c r="E54" s="9">
        <v>2</v>
      </c>
      <c r="F54" s="14">
        <v>3800</v>
      </c>
      <c r="G54" s="14">
        <f t="shared" si="3"/>
        <v>7600</v>
      </c>
    </row>
    <row r="55" ht="18" customHeight="1" spans="1:7">
      <c r="A55" s="9">
        <v>3</v>
      </c>
      <c r="B55" s="10" t="s">
        <v>101</v>
      </c>
      <c r="C55" s="15" t="s">
        <v>102</v>
      </c>
      <c r="D55" s="9" t="s">
        <v>24</v>
      </c>
      <c r="E55" s="9">
        <v>4</v>
      </c>
      <c r="F55" s="14">
        <v>685</v>
      </c>
      <c r="G55" s="14">
        <f t="shared" si="3"/>
        <v>2740</v>
      </c>
    </row>
    <row r="56" ht="18" customHeight="1" spans="1:7">
      <c r="A56" s="9">
        <v>4</v>
      </c>
      <c r="B56" s="10" t="s">
        <v>103</v>
      </c>
      <c r="C56" s="15" t="s">
        <v>104</v>
      </c>
      <c r="D56" s="9" t="s">
        <v>24</v>
      </c>
      <c r="E56" s="9">
        <v>9</v>
      </c>
      <c r="F56" s="14">
        <v>1250</v>
      </c>
      <c r="G56" s="14">
        <f t="shared" si="3"/>
        <v>11250</v>
      </c>
    </row>
    <row r="57" ht="18" customHeight="1" spans="1:7">
      <c r="A57" s="17">
        <v>5</v>
      </c>
      <c r="B57" s="18" t="s">
        <v>105</v>
      </c>
      <c r="C57" s="19" t="s">
        <v>106</v>
      </c>
      <c r="D57" s="17" t="s">
        <v>107</v>
      </c>
      <c r="E57" s="17">
        <v>150</v>
      </c>
      <c r="F57" s="16">
        <v>7.8</v>
      </c>
      <c r="G57" s="16">
        <f t="shared" si="3"/>
        <v>1170</v>
      </c>
    </row>
    <row r="58" ht="18" customHeight="1" spans="1:7">
      <c r="A58" s="17">
        <v>6</v>
      </c>
      <c r="B58" s="18" t="s">
        <v>108</v>
      </c>
      <c r="C58" s="19" t="s">
        <v>109</v>
      </c>
      <c r="D58" s="17" t="s">
        <v>107</v>
      </c>
      <c r="E58" s="17">
        <v>150</v>
      </c>
      <c r="F58" s="16">
        <v>10.4</v>
      </c>
      <c r="G58" s="16">
        <f t="shared" si="3"/>
        <v>1560</v>
      </c>
    </row>
    <row r="59" ht="18" customHeight="1" spans="1:7">
      <c r="A59" s="17">
        <v>7</v>
      </c>
      <c r="B59" s="18" t="s">
        <v>110</v>
      </c>
      <c r="C59" s="19" t="s">
        <v>111</v>
      </c>
      <c r="D59" s="17" t="s">
        <v>107</v>
      </c>
      <c r="E59" s="17">
        <v>350</v>
      </c>
      <c r="F59" s="16">
        <v>9.5</v>
      </c>
      <c r="G59" s="16">
        <f t="shared" si="3"/>
        <v>3325</v>
      </c>
    </row>
    <row r="60" ht="18" customHeight="1" spans="1:7">
      <c r="A60" s="17">
        <v>8</v>
      </c>
      <c r="B60" s="18" t="s">
        <v>112</v>
      </c>
      <c r="C60" s="19" t="s">
        <v>113</v>
      </c>
      <c r="D60" s="17" t="s">
        <v>107</v>
      </c>
      <c r="E60" s="17">
        <v>10</v>
      </c>
      <c r="F60" s="16">
        <v>53.26</v>
      </c>
      <c r="G60" s="16">
        <f t="shared" si="3"/>
        <v>532.6</v>
      </c>
    </row>
    <row r="61" ht="31" customHeight="1" spans="1:7">
      <c r="A61" s="9">
        <v>9</v>
      </c>
      <c r="B61" s="10" t="s">
        <v>114</v>
      </c>
      <c r="C61" s="15" t="s">
        <v>115</v>
      </c>
      <c r="D61" s="9" t="s">
        <v>107</v>
      </c>
      <c r="E61" s="9">
        <v>520</v>
      </c>
      <c r="F61" s="14">
        <v>4.5</v>
      </c>
      <c r="G61" s="14">
        <f t="shared" ref="G61:G77" si="4">E61*F61</f>
        <v>2340</v>
      </c>
    </row>
    <row r="62" ht="31" customHeight="1" spans="1:7">
      <c r="A62" s="9">
        <v>10</v>
      </c>
      <c r="B62" s="10" t="s">
        <v>116</v>
      </c>
      <c r="C62" s="15" t="s">
        <v>117</v>
      </c>
      <c r="D62" s="9" t="s">
        <v>107</v>
      </c>
      <c r="E62" s="9">
        <v>150</v>
      </c>
      <c r="F62" s="14">
        <v>4.5</v>
      </c>
      <c r="G62" s="14">
        <f t="shared" si="4"/>
        <v>675</v>
      </c>
    </row>
    <row r="63" ht="107" customHeight="1" spans="1:7">
      <c r="A63" s="9">
        <v>11</v>
      </c>
      <c r="B63" s="10" t="s">
        <v>118</v>
      </c>
      <c r="C63" s="15" t="s">
        <v>119</v>
      </c>
      <c r="D63" s="9" t="s">
        <v>107</v>
      </c>
      <c r="E63" s="9">
        <v>300</v>
      </c>
      <c r="F63" s="14">
        <v>8.6</v>
      </c>
      <c r="G63" s="14">
        <f t="shared" si="4"/>
        <v>2580</v>
      </c>
    </row>
    <row r="64" ht="102" customHeight="1" spans="1:7">
      <c r="A64" s="9">
        <v>12</v>
      </c>
      <c r="B64" s="10" t="s">
        <v>118</v>
      </c>
      <c r="C64" s="15" t="s">
        <v>120</v>
      </c>
      <c r="D64" s="9" t="s">
        <v>107</v>
      </c>
      <c r="E64" s="9">
        <v>80</v>
      </c>
      <c r="F64" s="14">
        <v>12.59</v>
      </c>
      <c r="G64" s="14">
        <f t="shared" si="4"/>
        <v>1007.2</v>
      </c>
    </row>
    <row r="65" ht="102" customHeight="1" spans="1:7">
      <c r="A65" s="17">
        <v>13</v>
      </c>
      <c r="B65" s="18" t="s">
        <v>121</v>
      </c>
      <c r="C65" s="19" t="s">
        <v>122</v>
      </c>
      <c r="D65" s="17" t="s">
        <v>107</v>
      </c>
      <c r="E65" s="17">
        <v>60</v>
      </c>
      <c r="F65" s="16">
        <v>6.5</v>
      </c>
      <c r="G65" s="16">
        <f t="shared" si="4"/>
        <v>390</v>
      </c>
    </row>
    <row r="66" ht="18" customHeight="1" spans="1:7">
      <c r="A66" s="9">
        <v>14</v>
      </c>
      <c r="B66" s="10" t="s">
        <v>123</v>
      </c>
      <c r="C66" s="15" t="s">
        <v>124</v>
      </c>
      <c r="D66" s="9" t="s">
        <v>107</v>
      </c>
      <c r="E66" s="9">
        <v>300</v>
      </c>
      <c r="F66" s="14">
        <v>3.8</v>
      </c>
      <c r="G66" s="14">
        <f t="shared" si="4"/>
        <v>1140</v>
      </c>
    </row>
    <row r="67" ht="18" customHeight="1" spans="1:7">
      <c r="A67" s="9">
        <v>15</v>
      </c>
      <c r="B67" s="10" t="s">
        <v>125</v>
      </c>
      <c r="C67" s="15" t="s">
        <v>126</v>
      </c>
      <c r="D67" s="9" t="s">
        <v>50</v>
      </c>
      <c r="E67" s="9">
        <v>3</v>
      </c>
      <c r="F67" s="14">
        <v>117</v>
      </c>
      <c r="G67" s="14">
        <f t="shared" si="4"/>
        <v>351</v>
      </c>
    </row>
    <row r="68" ht="18" customHeight="1" spans="1:7">
      <c r="A68" s="9">
        <v>16</v>
      </c>
      <c r="B68" s="10" t="s">
        <v>127</v>
      </c>
      <c r="C68" s="15" t="s">
        <v>128</v>
      </c>
      <c r="D68" s="9" t="s">
        <v>129</v>
      </c>
      <c r="E68" s="9">
        <v>3</v>
      </c>
      <c r="F68" s="14">
        <v>75</v>
      </c>
      <c r="G68" s="14">
        <f t="shared" si="4"/>
        <v>225</v>
      </c>
    </row>
    <row r="69" ht="18" customHeight="1" spans="1:7">
      <c r="A69" s="9">
        <v>17</v>
      </c>
      <c r="B69" s="10" t="s">
        <v>130</v>
      </c>
      <c r="C69" s="15" t="s">
        <v>131</v>
      </c>
      <c r="D69" s="9" t="s">
        <v>129</v>
      </c>
      <c r="E69" s="9">
        <v>4</v>
      </c>
      <c r="F69" s="14">
        <v>625</v>
      </c>
      <c r="G69" s="14">
        <f t="shared" si="4"/>
        <v>2500</v>
      </c>
    </row>
    <row r="70" s="1" customFormat="1" ht="18" customHeight="1" spans="1:7">
      <c r="A70" s="9">
        <v>18</v>
      </c>
      <c r="B70" s="10" t="s">
        <v>132</v>
      </c>
      <c r="C70" s="13" t="s">
        <v>133</v>
      </c>
      <c r="D70" s="10" t="s">
        <v>129</v>
      </c>
      <c r="E70" s="10">
        <v>4</v>
      </c>
      <c r="F70" s="14">
        <v>745</v>
      </c>
      <c r="G70" s="14">
        <f t="shared" si="4"/>
        <v>2980</v>
      </c>
    </row>
    <row r="71" ht="18" customHeight="1" spans="1:7">
      <c r="A71" s="9">
        <v>19</v>
      </c>
      <c r="B71" s="10" t="s">
        <v>134</v>
      </c>
      <c r="C71" s="15" t="s">
        <v>135</v>
      </c>
      <c r="D71" s="9" t="s">
        <v>50</v>
      </c>
      <c r="E71" s="9">
        <v>8</v>
      </c>
      <c r="F71" s="14">
        <v>4.4</v>
      </c>
      <c r="G71" s="14">
        <f t="shared" si="4"/>
        <v>35.2</v>
      </c>
    </row>
    <row r="72" ht="18" customHeight="1" spans="1:7">
      <c r="A72" s="9">
        <v>20</v>
      </c>
      <c r="B72" s="10" t="s">
        <v>136</v>
      </c>
      <c r="C72" s="15" t="s">
        <v>137</v>
      </c>
      <c r="D72" s="9" t="s">
        <v>50</v>
      </c>
      <c r="E72" s="9">
        <v>36</v>
      </c>
      <c r="F72" s="14">
        <v>4.44</v>
      </c>
      <c r="G72" s="14">
        <f t="shared" si="4"/>
        <v>159.84</v>
      </c>
    </row>
    <row r="73" ht="18" customHeight="1" spans="1:7">
      <c r="A73" s="9">
        <v>21</v>
      </c>
      <c r="B73" s="10" t="s">
        <v>138</v>
      </c>
      <c r="C73" s="15" t="s">
        <v>139</v>
      </c>
      <c r="D73" s="9" t="s">
        <v>50</v>
      </c>
      <c r="E73" s="9">
        <v>36</v>
      </c>
      <c r="F73" s="14">
        <v>4.32</v>
      </c>
      <c r="G73" s="14">
        <f t="shared" si="4"/>
        <v>155.52</v>
      </c>
    </row>
    <row r="74" ht="18" customHeight="1" spans="1:7">
      <c r="A74" s="9">
        <v>22</v>
      </c>
      <c r="B74" s="10" t="s">
        <v>140</v>
      </c>
      <c r="C74" s="15" t="s">
        <v>141</v>
      </c>
      <c r="D74" s="9" t="s">
        <v>50</v>
      </c>
      <c r="E74" s="9">
        <v>24</v>
      </c>
      <c r="F74" s="14">
        <v>7.5</v>
      </c>
      <c r="G74" s="14">
        <f t="shared" si="4"/>
        <v>180</v>
      </c>
    </row>
    <row r="75" ht="18" customHeight="1" spans="1:7">
      <c r="A75" s="9">
        <v>23</v>
      </c>
      <c r="B75" s="10" t="s">
        <v>142</v>
      </c>
      <c r="C75" s="15" t="s">
        <v>142</v>
      </c>
      <c r="D75" s="9" t="s">
        <v>50</v>
      </c>
      <c r="E75" s="9">
        <v>40</v>
      </c>
      <c r="F75" s="14">
        <v>3.5</v>
      </c>
      <c r="G75" s="14">
        <f t="shared" si="4"/>
        <v>140</v>
      </c>
    </row>
    <row r="76" ht="18" customHeight="1" spans="1:7">
      <c r="A76" s="9">
        <v>24</v>
      </c>
      <c r="B76" s="10" t="s">
        <v>143</v>
      </c>
      <c r="C76" s="15" t="s">
        <v>144</v>
      </c>
      <c r="D76" s="9" t="s">
        <v>50</v>
      </c>
      <c r="E76" s="9">
        <v>5</v>
      </c>
      <c r="F76" s="14">
        <v>3.5</v>
      </c>
      <c r="G76" s="14">
        <f t="shared" si="4"/>
        <v>17.5</v>
      </c>
    </row>
    <row r="77" ht="18" customHeight="1" spans="1:7">
      <c r="A77" s="9">
        <v>25</v>
      </c>
      <c r="B77" s="10" t="s">
        <v>145</v>
      </c>
      <c r="C77" s="15" t="s">
        <v>145</v>
      </c>
      <c r="D77" s="9" t="s">
        <v>86</v>
      </c>
      <c r="E77" s="9">
        <v>4</v>
      </c>
      <c r="F77" s="14">
        <v>125</v>
      </c>
      <c r="G77" s="14">
        <f t="shared" si="4"/>
        <v>500</v>
      </c>
    </row>
    <row r="78" ht="18" customHeight="1" spans="1:8">
      <c r="A78" s="9"/>
      <c r="B78" s="10"/>
      <c r="C78" s="15"/>
      <c r="D78" s="9"/>
      <c r="E78" s="9"/>
      <c r="F78" s="14"/>
      <c r="G78" s="31">
        <f>SUM(G3:G77)</f>
        <v>994301.1004</v>
      </c>
      <c r="H78" s="32"/>
    </row>
    <row r="79" ht="24" customHeight="1" spans="1:7">
      <c r="A79" s="13" t="s">
        <v>146</v>
      </c>
      <c r="B79" s="13"/>
      <c r="C79" s="13"/>
      <c r="D79" s="13"/>
      <c r="E79" s="13"/>
      <c r="F79" s="13"/>
      <c r="G79" s="13"/>
    </row>
  </sheetData>
  <mergeCells count="25">
    <mergeCell ref="A1:G1"/>
    <mergeCell ref="A79:G79"/>
    <mergeCell ref="A14:A15"/>
    <mergeCell ref="A16:A17"/>
    <mergeCell ref="A20:A21"/>
    <mergeCell ref="A43:A47"/>
    <mergeCell ref="B14:B15"/>
    <mergeCell ref="B16:B17"/>
    <mergeCell ref="B20:B21"/>
    <mergeCell ref="B43:B47"/>
    <mergeCell ref="C14:C15"/>
    <mergeCell ref="C16:C17"/>
    <mergeCell ref="C20:C21"/>
    <mergeCell ref="D14:D15"/>
    <mergeCell ref="D16:D17"/>
    <mergeCell ref="D20:D21"/>
    <mergeCell ref="E14:E15"/>
    <mergeCell ref="E16:E17"/>
    <mergeCell ref="E20:E21"/>
    <mergeCell ref="F14:F15"/>
    <mergeCell ref="F16:F17"/>
    <mergeCell ref="F20:F21"/>
    <mergeCell ref="G14:G15"/>
    <mergeCell ref="G16:G17"/>
    <mergeCell ref="G20:G21"/>
  </mergeCells>
  <pageMargins left="0.306944444444444" right="0.109722222222222" top="0.554861111111111" bottom="0.554861111111111" header="0.298611111111111" footer="0.298611111111111"/>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招标控制价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傅⑨⑨</cp:lastModifiedBy>
  <dcterms:created xsi:type="dcterms:W3CDTF">2023-05-12T11:15:00Z</dcterms:created>
  <dcterms:modified xsi:type="dcterms:W3CDTF">2025-04-27T13:08:52Z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8930A83D5DEF4B12BB641CFF574DC381_12</vt:lpwstr>
  </property>
  <property fmtid="{D5CDD505-2E9C-101B-9397-08002B2CF9AE}" pid="4" name="KSOReadingLayout">
    <vt:bool>true</vt:bool>
  </property>
</Properties>
</file>