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【02】工程量清单计价汇总表" sheetId="1" r:id="rId1"/>
    <sheet name="【05】分部分项工程量清单计价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<sst xmlns="http://schemas.openxmlformats.org/spreadsheetml/2006/main" count="144" uniqueCount="100">
  <si>
    <t>工程量清单计价汇总表</t>
  </si>
  <si>
    <r>
      <rPr>
        <sz val="9"/>
        <color rgb="FF000000"/>
        <rFont val="宋体"/>
        <charset val="134"/>
      </rPr>
      <t>项目名称</t>
    </r>
    <r>
      <rPr>
        <sz val="9"/>
        <color rgb="FF000000"/>
        <rFont val="smartSimSun"/>
        <charset val="134"/>
      </rPr>
      <t xml:space="preserve">: </t>
    </r>
    <r>
      <rPr>
        <sz val="9"/>
        <color rgb="FF000000"/>
        <rFont val="宋体"/>
        <charset val="134"/>
      </rPr>
      <t>大足区</t>
    </r>
    <r>
      <rPr>
        <sz val="9"/>
        <color rgb="FF000000"/>
        <rFont val="smartSimSun"/>
        <charset val="134"/>
      </rPr>
      <t>G246</t>
    </r>
    <r>
      <rPr>
        <sz val="9"/>
        <color rgb="FF000000"/>
        <rFont val="宋体"/>
        <charset val="134"/>
      </rPr>
      <t>线</t>
    </r>
    <r>
      <rPr>
        <sz val="9"/>
        <color rgb="FF000000"/>
        <rFont val="smartSimSun"/>
        <charset val="134"/>
      </rPr>
      <t>K142+350-K145+600</t>
    </r>
    <r>
      <rPr>
        <sz val="9"/>
        <color rgb="FF000000"/>
        <rFont val="宋体"/>
        <charset val="134"/>
      </rPr>
      <t>段路面修复工程</t>
    </r>
  </si>
  <si>
    <t>第 1 页</t>
  </si>
  <si>
    <t>共 1 页</t>
  </si>
  <si>
    <t>表-2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</si>
  <si>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</si>
  <si>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</si>
  <si>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</si>
  <si>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</si>
  <si>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</si>
  <si>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</si>
  <si>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</si>
  <si>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</si>
  <si>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</si>
  <si>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</si>
  <si>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</si>
  <si>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</si>
  <si>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</si>
  <si>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</si>
  <si>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600</t>
  </si>
  <si>
    <t>清单 第600章  交通安全设施及预埋管线</t>
  </si>
  <si>
    <t>5</t>
  </si>
  <si>
    <t>第100章至900章清单合计</t>
  </si>
  <si>
    <t>6</t>
  </si>
  <si>
    <t>已包含在清单合计中的材料、工程设备、专业工程暂估价合计</t>
  </si>
  <si>
    <t>7</t>
  </si>
  <si>
    <t>清单合计减去材料、工程设备、专业工程暂估价
合计(7=5-6)</t>
  </si>
  <si>
    <t>8</t>
  </si>
  <si>
    <t>计日工合计</t>
  </si>
  <si>
    <t>9</t>
  </si>
  <si>
    <t>暂列金额(不含计日工总额)</t>
  </si>
  <si>
    <t>10</t>
  </si>
  <si>
    <t>投标总价(最高投标限价总价)(10=5+8+9)</t>
  </si>
  <si>
    <t>分部分项工程量清单计价表</t>
  </si>
  <si>
    <t>项目名称: 大足区G246线K142+350-K145+600段路面修复工程</t>
  </si>
  <si>
    <t>共 4 页</t>
  </si>
  <si>
    <t>表-5</t>
  </si>
  <si>
    <t>清单  第 100 章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</si>
  <si>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</si>
  <si>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</si>
  <si>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</si>
  <si>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</si>
  <si>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</si>
  <si>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</si>
  <si>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</si>
  <si>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</si>
  <si>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</si>
  <si>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工程保险</t>
  </si>
  <si>
    <t>-a</t>
  </si>
  <si>
    <t>建筑工程一切险</t>
  </si>
  <si>
    <t>总额</t>
  </si>
  <si>
    <t>-b</t>
  </si>
  <si>
    <t>第三者责任险</t>
  </si>
  <si>
    <t>102</t>
  </si>
  <si>
    <t>工程管理</t>
  </si>
  <si>
    <t>102-2</t>
  </si>
  <si>
    <t>安全生产费</t>
  </si>
  <si>
    <t>清单  第 100 章合计   人民币</t>
  </si>
  <si>
    <t>第 2 页</t>
  </si>
  <si>
    <t>清单  第 200 章</t>
  </si>
  <si>
    <t>202</t>
  </si>
  <si>
    <t>场地清理</t>
  </si>
  <si>
    <t>202-2</t>
  </si>
  <si>
    <t>挖除旧路面</t>
  </si>
  <si>
    <t>-1</t>
  </si>
  <si>
    <r>
      <rPr>
        <sz val="9"/>
        <color rgb="FF000000"/>
        <rFont val="宋体"/>
        <charset val="134"/>
      </rPr>
      <t>铣刨</t>
    </r>
    <r>
      <rPr>
        <sz val="9"/>
        <color rgb="FF000000"/>
        <rFont val="smartSimSun"/>
        <charset val="134"/>
      </rPr>
      <t>4cm</t>
    </r>
    <r>
      <rPr>
        <sz val="9"/>
        <color rgb="FF000000"/>
        <rFont val="宋体"/>
        <charset val="134"/>
      </rPr>
      <t>原沥青砼面层（含运及弃）</t>
    </r>
  </si>
  <si>
    <t>m2</t>
  </si>
  <si>
    <t>-2</t>
  </si>
  <si>
    <r>
      <rPr>
        <sz val="9"/>
        <color rgb="FF000000"/>
        <rFont val="宋体"/>
        <charset val="134"/>
      </rPr>
      <t>铣刨</t>
    </r>
    <r>
      <rPr>
        <sz val="9"/>
        <color rgb="FF000000"/>
        <rFont val="smartSimSun"/>
        <charset val="134"/>
      </rPr>
      <t>5cm</t>
    </r>
    <r>
      <rPr>
        <sz val="9"/>
        <color rgb="FF000000"/>
        <rFont val="宋体"/>
        <charset val="134"/>
      </rPr>
      <t>原沥青砼面层（含运及弃）</t>
    </r>
  </si>
  <si>
    <t>207</t>
  </si>
  <si>
    <t>排水工程</t>
  </si>
  <si>
    <t>207-2</t>
  </si>
  <si>
    <t>重型雨水篦子及井盖</t>
  </si>
  <si>
    <t>-i</t>
  </si>
  <si>
    <t>更换雨水篦子及井盖</t>
  </si>
  <si>
    <t>处</t>
  </si>
  <si>
    <t>清单  第 200 章合计   人民币</t>
  </si>
  <si>
    <t>第 3 页</t>
  </si>
  <si>
    <t>清单  第 300 章</t>
  </si>
  <si>
    <t>308</t>
  </si>
  <si>
    <t>透层、粘层和封层</t>
  </si>
  <si>
    <t>308-1</t>
  </si>
  <si>
    <t>透层</t>
  </si>
  <si>
    <t>改性乳化沥青</t>
  </si>
  <si>
    <t>308-2</t>
  </si>
  <si>
    <t>粘层</t>
  </si>
  <si>
    <t>309-1</t>
  </si>
  <si>
    <t>普通沥青混凝土面层</t>
  </si>
  <si>
    <t>细粒式沥青混凝土</t>
  </si>
  <si>
    <r>
      <rPr>
        <sz val="9"/>
        <color rgb="FF000000"/>
        <rFont val="smartSimSun"/>
        <charset val="134"/>
      </rPr>
      <t>4cmAC-13C</t>
    </r>
    <r>
      <rPr>
        <sz val="9"/>
        <color rgb="FF000000"/>
        <rFont val="宋体"/>
        <charset val="134"/>
      </rPr>
      <t>沥青砼修补</t>
    </r>
  </si>
  <si>
    <t>5cmAC-13C沥青砼修补</t>
  </si>
  <si>
    <t>清单  第 300 章合计   人民币</t>
  </si>
  <si>
    <t>第 4 页</t>
  </si>
  <si>
    <t>清单  第 600 章</t>
  </si>
  <si>
    <t>605</t>
  </si>
  <si>
    <t>道路交通标线</t>
  </si>
  <si>
    <t>605-1</t>
  </si>
  <si>
    <t>热熔型涂料路面标线</t>
  </si>
  <si>
    <t>普通标线反光型</t>
  </si>
  <si>
    <t>清单  第 600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</si>
</sst>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smart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2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6" fontId="2" fillId="0" borderId="6" xfId="0" applyNumberFormat="1" applyFont="1" applyBorder="1" applyAlignment="1">
      <alignment horizontal="right" shrinkToFit="1"/>
    </xf>
    <xf numFmtId="176" fontId="2" fillId="0" borderId="7" xfId="0" applyNumberFormat="1" applyFont="1" applyBorder="1" applyAlignment="1">
      <alignment horizontal="right" shrinkToFit="1"/>
    </xf>
    <xf numFmtId="0" fontId="2" fillId="0" borderId="6" xfId="0" applyNumberFormat="1" applyFont="1" applyBorder="1" applyAlignment="1">
      <alignment horizontal="right" shrinkToFit="1"/>
    </xf>
    <xf numFmtId="0" fontId="2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3" fillId="0" borderId="6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right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9" workbookViewId="0">
      <selection activeCell="B27" sqref="B27"/>
    </sheetView>
  </sheetViews>
  <sheetFormatPr defaultColWidth="9" defaultRowHeight="14.25" outlineLevelCol="5"/>
  <cols>
    <col min="1" max="2" width="12.25" customWidth="1"/>
    <col min="3" max="3" width="20.375" customWidth="1"/>
    <col min="4" max="4" width="12.125" customWidth="1"/>
    <col min="5" max="6" width="12.25" customWidth="1"/>
    <col min="7" max="7" width="20" customWidth="1"/>
  </cols>
  <sheetData>
    <row r="1" ht="32.95" customHeight="1" spans="1:6">
      <c r="A1" s="2" t="s">
        <v>0</v>
      </c>
      <c r="B1" s="2"/>
      <c r="C1" s="2"/>
      <c r="D1" s="2"/>
      <c r="E1" s="2"/>
      <c r="F1" s="2"/>
    </row>
    <row r="2" ht="16.1" customHeight="1" spans="4:6">
      <c r="D2" s="4"/>
      <c r="E2" s="4"/>
      <c r="F2" s="4"/>
    </row>
    <row r="3" ht="16.85" customHeight="1" spans="1:6">
      <c r="A3" s="6" t="s">
        <v>1</v>
      </c>
      <c r="B3" s="4"/>
      <c r="C3" s="4"/>
      <c r="D3" s="34" t="s">
        <v>2</v>
      </c>
      <c r="E3" s="35" t="s">
        <v>3</v>
      </c>
      <c r="F3" s="36" t="s">
        <v>4</v>
      </c>
    </row>
    <row r="4" ht="27.85" customHeight="1" spans="1:6">
      <c r="A4" s="37" t="s">
        <v>5</v>
      </c>
      <c r="B4" s="38" t="s">
        <v>6</v>
      </c>
      <c r="C4" s="38" t="s">
        <v>7</v>
      </c>
      <c r="D4" s="38"/>
      <c r="E4" s="38"/>
      <c r="F4" s="39" t="s">
        <v>8</v>
      </c>
    </row>
    <row r="5" ht="27.1" customHeight="1" spans="1:6">
      <c r="A5" s="40" t="s">
        <v>9</v>
      </c>
      <c r="B5" s="41" t="s">
        <v>10</v>
      </c>
      <c r="C5" s="41" t="s">
        <v>11</v>
      </c>
      <c r="D5" s="41"/>
      <c r="E5" s="41"/>
      <c r="F5" s="42">
        <f>【05】分部分项工程量清单计价表!D38</f>
        <v>11270</v>
      </c>
    </row>
    <row r="6" ht="27.85" customHeight="1" spans="1:6">
      <c r="A6" s="40" t="s">
        <v>12</v>
      </c>
      <c r="B6" s="41" t="s">
        <v>13</v>
      </c>
      <c r="C6" s="41" t="s">
        <v>14</v>
      </c>
      <c r="D6" s="41"/>
      <c r="E6" s="41"/>
      <c r="F6" s="42">
        <f>【05】分部分项工程量清单计价表!D81</f>
        <v>40250</v>
      </c>
    </row>
    <row r="7" ht="27.1" customHeight="1" spans="1:6">
      <c r="A7" s="40" t="s">
        <v>15</v>
      </c>
      <c r="B7" s="41" t="s">
        <v>16</v>
      </c>
      <c r="C7" s="41" t="s">
        <v>17</v>
      </c>
      <c r="D7" s="41"/>
      <c r="E7" s="41"/>
      <c r="F7" s="42">
        <f>【05】分部分项工程量清单计价表!D119</f>
        <v>477540</v>
      </c>
    </row>
    <row r="8" ht="27.85" customHeight="1" spans="1:6">
      <c r="A8" s="40" t="s">
        <v>18</v>
      </c>
      <c r="B8" s="41" t="s">
        <v>19</v>
      </c>
      <c r="C8" s="41" t="s">
        <v>20</v>
      </c>
      <c r="D8" s="41"/>
      <c r="E8" s="41"/>
      <c r="F8" s="42">
        <f>【05】分部分项工程量清单计价表!D168</f>
        <v>18900</v>
      </c>
    </row>
    <row r="9" ht="27.85" customHeight="1" spans="1:6">
      <c r="A9" s="40" t="s">
        <v>21</v>
      </c>
      <c r="B9" s="43" t="s">
        <v>22</v>
      </c>
      <c r="C9" s="43"/>
      <c r="D9" s="43"/>
      <c r="E9" s="43"/>
      <c r="F9" s="44">
        <f>F5+F6+F7+F8</f>
        <v>547960</v>
      </c>
    </row>
    <row r="10" ht="27.85" customHeight="1" spans="1:6">
      <c r="A10" s="40" t="s">
        <v>23</v>
      </c>
      <c r="B10" s="45" t="s">
        <v>24</v>
      </c>
      <c r="C10" s="45"/>
      <c r="D10" s="45"/>
      <c r="E10" s="45"/>
      <c r="F10" s="46"/>
    </row>
    <row r="11" ht="27.85" customHeight="1" spans="1:6">
      <c r="A11" s="40" t="s">
        <v>25</v>
      </c>
      <c r="B11" s="47" t="s">
        <v>26</v>
      </c>
      <c r="C11" s="47"/>
      <c r="D11" s="47"/>
      <c r="E11" s="47"/>
      <c r="F11" s="48">
        <f>F9-F10</f>
        <v>547960</v>
      </c>
    </row>
    <row r="12" ht="27.1" customHeight="1" spans="1:6">
      <c r="A12" s="40" t="s">
        <v>27</v>
      </c>
      <c r="B12" s="45" t="s">
        <v>28</v>
      </c>
      <c r="C12" s="45"/>
      <c r="D12" s="45"/>
      <c r="E12" s="45"/>
      <c r="F12" s="46"/>
    </row>
    <row r="13" ht="27.85" customHeight="1" spans="1:6">
      <c r="A13" s="40" t="s">
        <v>29</v>
      </c>
      <c r="B13" s="45" t="s">
        <v>30</v>
      </c>
      <c r="C13" s="45"/>
      <c r="D13" s="45"/>
      <c r="E13" s="45"/>
      <c r="F13" s="46"/>
    </row>
    <row r="14" ht="27.85" customHeight="1" spans="1:6">
      <c r="A14" s="49" t="s">
        <v>31</v>
      </c>
      <c r="B14" s="50" t="s">
        <v>32</v>
      </c>
      <c r="C14" s="50"/>
      <c r="D14" s="50"/>
      <c r="E14" s="50"/>
      <c r="F14" s="51">
        <f>F9+F12+F13</f>
        <v>547960</v>
      </c>
    </row>
    <row r="15" ht="16.85" customHeight="1"/>
    <row r="16" ht="32.95" customHeight="1" spans="1:6">
      <c r="A16" s="4"/>
      <c r="B16" s="4"/>
      <c r="C16" s="4"/>
      <c r="D16" s="4"/>
      <c r="E16" s="4"/>
      <c r="F16" s="4"/>
    </row>
    <row r="17" ht="16.1" customHeight="1"/>
    <row r="18" ht="16.85" customHeight="1" spans="1:6">
      <c r="A18" s="4"/>
      <c r="B18" s="4"/>
      <c r="C18" s="4"/>
      <c r="D18" s="4"/>
      <c r="E18" s="4"/>
      <c r="F18" s="4"/>
    </row>
  </sheetData>
  <mergeCells count="18">
    <mergeCell ref="A1:F1"/>
    <mergeCell ref="D2:F2"/>
    <mergeCell ref="A3:C3"/>
    <mergeCell ref="C4:E4"/>
    <mergeCell ref="C5:E5"/>
    <mergeCell ref="C6:E6"/>
    <mergeCell ref="C7:E7"/>
    <mergeCell ref="C8:E8"/>
    <mergeCell ref="B9:E9"/>
    <mergeCell ref="B10:E10"/>
    <mergeCell ref="B11:E11"/>
    <mergeCell ref="B12:E12"/>
    <mergeCell ref="B13:E13"/>
    <mergeCell ref="B14:E14"/>
    <mergeCell ref="A16:C16"/>
    <mergeCell ref="D16:F16"/>
    <mergeCell ref="A18:C18"/>
    <mergeCell ref="D18:F18"/>
  </mergeCells>
  <pageMargins left="0.98" right="0.12" top="0.315" bottom="0.315" header="0" footer="0"/>
  <pageSetup paperSize="9" fitToWidth="0" fitToHeight="0" orientation="portrait"/>
  <headerFooter alignWithMargins="0"/>
  <ignoredErrors>
    <ignoredError sqref="F14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topLeftCell="A182" workbookViewId="0">
      <selection activeCell="E17" sqref="E17"/>
    </sheetView>
  </sheetViews>
  <sheetFormatPr defaultColWidth="9" defaultRowHeight="14.25" outlineLevelCol="6"/>
  <cols>
    <col min="1" max="1" width="8.125" customWidth="1"/>
    <col min="2" max="2" width="18.75" customWidth="1"/>
    <col min="3" max="3" width="16.375" customWidth="1"/>
    <col min="4" max="4" width="8.125" customWidth="1"/>
    <col min="5" max="6" width="9.75" style="1" customWidth="1"/>
    <col min="7" max="7" width="10.625" style="1" customWidth="1"/>
    <col min="8" max="8" width="20" customWidth="1"/>
  </cols>
  <sheetData>
    <row r="1" ht="32.95" customHeight="1" spans="1:7">
      <c r="A1" s="2" t="s">
        <v>33</v>
      </c>
      <c r="B1" s="2"/>
      <c r="C1" s="2"/>
      <c r="D1" s="2"/>
      <c r="E1" s="3"/>
      <c r="F1" s="3"/>
      <c r="G1" s="3"/>
    </row>
    <row r="2" ht="16.1" customHeight="1" spans="1:7">
      <c r="A2" s="4"/>
      <c r="B2" s="4"/>
      <c r="C2" s="4"/>
      <c r="D2" s="4"/>
      <c r="E2" s="5"/>
      <c r="F2" s="5"/>
      <c r="G2" s="5"/>
    </row>
    <row r="3" ht="16.85" customHeight="1" spans="1:7">
      <c r="A3" s="6" t="s">
        <v>34</v>
      </c>
      <c r="B3" s="4"/>
      <c r="C3" s="4"/>
      <c r="D3" s="4"/>
      <c r="E3" s="7" t="s">
        <v>2</v>
      </c>
      <c r="F3" s="7" t="s">
        <v>35</v>
      </c>
      <c r="G3" s="8" t="s">
        <v>36</v>
      </c>
    </row>
    <row r="4" ht="32.95" customHeight="1" spans="1:7">
      <c r="A4" s="9" t="s">
        <v>37</v>
      </c>
      <c r="B4" s="9"/>
      <c r="C4" s="9"/>
      <c r="D4" s="9"/>
      <c r="E4" s="10"/>
      <c r="F4" s="10"/>
      <c r="G4" s="10"/>
    </row>
    <row r="5" ht="16.85" customHeight="1" spans="1:7">
      <c r="A5" s="11" t="s">
        <v>38</v>
      </c>
      <c r="B5" s="12" t="s">
        <v>39</v>
      </c>
      <c r="C5" s="12"/>
      <c r="D5" s="12" t="s">
        <v>40</v>
      </c>
      <c r="E5" s="13" t="s">
        <v>41</v>
      </c>
      <c r="F5" s="13" t="s">
        <v>42</v>
      </c>
      <c r="G5" s="14" t="s">
        <v>43</v>
      </c>
    </row>
    <row r="6" ht="16.1" customHeight="1" spans="1:7">
      <c r="A6" s="15" t="s">
        <v>44</v>
      </c>
      <c r="B6" s="16" t="s">
        <v>45</v>
      </c>
      <c r="C6" s="16"/>
      <c r="D6" s="17"/>
      <c r="E6" s="18"/>
      <c r="F6" s="18"/>
      <c r="G6" s="19"/>
    </row>
    <row r="7" ht="16.85" customHeight="1" spans="1:7">
      <c r="A7" s="15" t="s">
        <v>46</v>
      </c>
      <c r="B7" s="16" t="s">
        <v>47</v>
      </c>
      <c r="C7" s="16"/>
      <c r="D7" s="17"/>
      <c r="E7" s="18"/>
      <c r="F7" s="18"/>
      <c r="G7" s="19"/>
    </row>
    <row r="8" ht="16.1" customHeight="1" spans="1:7">
      <c r="A8" s="15" t="s">
        <v>48</v>
      </c>
      <c r="B8" s="16" t="s">
        <v>49</v>
      </c>
      <c r="C8" s="16"/>
      <c r="D8" s="17" t="s">
        <v>50</v>
      </c>
      <c r="E8" s="20">
        <v>1</v>
      </c>
      <c r="F8" s="20">
        <v>1610</v>
      </c>
      <c r="G8" s="21">
        <f>E8*F8</f>
        <v>1610</v>
      </c>
    </row>
    <row r="9" ht="16.1" customHeight="1" spans="1:7">
      <c r="A9" s="15" t="s">
        <v>51</v>
      </c>
      <c r="B9" s="16" t="s">
        <v>52</v>
      </c>
      <c r="C9" s="16"/>
      <c r="D9" s="17" t="s">
        <v>50</v>
      </c>
      <c r="E9" s="20">
        <v>1</v>
      </c>
      <c r="F9" s="20">
        <v>1610</v>
      </c>
      <c r="G9" s="21">
        <f>E9*F9</f>
        <v>1610</v>
      </c>
    </row>
    <row r="10" ht="16.85" customHeight="1" spans="1:7">
      <c r="A10" s="15" t="s">
        <v>53</v>
      </c>
      <c r="B10" s="16" t="s">
        <v>54</v>
      </c>
      <c r="C10" s="16"/>
      <c r="D10" s="17"/>
      <c r="E10" s="20"/>
      <c r="F10" s="20"/>
      <c r="G10" s="21"/>
    </row>
    <row r="11" ht="16.1" customHeight="1" spans="1:7">
      <c r="A11" s="15" t="s">
        <v>55</v>
      </c>
      <c r="B11" s="16" t="s">
        <v>56</v>
      </c>
      <c r="C11" s="16"/>
      <c r="D11" s="17" t="s">
        <v>50</v>
      </c>
      <c r="E11" s="20">
        <v>1</v>
      </c>
      <c r="F11" s="20">
        <v>8050</v>
      </c>
      <c r="G11" s="21">
        <f>E11*F11</f>
        <v>8050</v>
      </c>
    </row>
    <row r="12" ht="16.85" customHeight="1" spans="1:7">
      <c r="A12" s="15"/>
      <c r="B12" s="16"/>
      <c r="C12" s="16"/>
      <c r="D12" s="17"/>
      <c r="E12" s="20"/>
      <c r="F12" s="20"/>
      <c r="G12" s="20"/>
    </row>
    <row r="13" ht="16.1" customHeight="1" spans="1:7">
      <c r="A13" s="15"/>
      <c r="B13" s="16"/>
      <c r="C13" s="16"/>
      <c r="D13" s="17"/>
      <c r="E13" s="18"/>
      <c r="F13" s="18"/>
      <c r="G13" s="19"/>
    </row>
    <row r="14" ht="16.1" customHeight="1" spans="1:7">
      <c r="A14" s="15"/>
      <c r="B14" s="16"/>
      <c r="C14" s="16"/>
      <c r="D14" s="17"/>
      <c r="E14" s="18"/>
      <c r="F14" s="18"/>
      <c r="G14" s="19"/>
    </row>
    <row r="15" ht="16.85" customHeight="1" spans="1:7">
      <c r="A15" s="15"/>
      <c r="B15" s="16"/>
      <c r="C15" s="16"/>
      <c r="D15" s="17"/>
      <c r="E15" s="18"/>
      <c r="F15" s="18"/>
      <c r="G15" s="19"/>
    </row>
    <row r="16" ht="16.1" customHeight="1" spans="1:7">
      <c r="A16" s="15"/>
      <c r="B16" s="16"/>
      <c r="C16" s="16"/>
      <c r="D16" s="17"/>
      <c r="E16" s="18"/>
      <c r="F16" s="18"/>
      <c r="G16" s="19"/>
    </row>
    <row r="17" ht="16.1" customHeight="1" spans="1:7">
      <c r="A17" s="15"/>
      <c r="B17" s="16"/>
      <c r="C17" s="16"/>
      <c r="D17" s="17"/>
      <c r="E17" s="18"/>
      <c r="F17" s="18"/>
      <c r="G17" s="19"/>
    </row>
    <row r="18" ht="16.85" customHeight="1" spans="1:7">
      <c r="A18" s="15"/>
      <c r="B18" s="16"/>
      <c r="C18" s="16"/>
      <c r="D18" s="17"/>
      <c r="E18" s="18"/>
      <c r="F18" s="18"/>
      <c r="G18" s="19"/>
    </row>
    <row r="19" ht="16.1" customHeight="1" spans="1:7">
      <c r="A19" s="15"/>
      <c r="B19" s="16"/>
      <c r="C19" s="16"/>
      <c r="D19" s="17"/>
      <c r="E19" s="18"/>
      <c r="F19" s="18"/>
      <c r="G19" s="19"/>
    </row>
    <row r="20" ht="16.1" customHeight="1" spans="1:7">
      <c r="A20" s="15"/>
      <c r="B20" s="16"/>
      <c r="C20" s="16"/>
      <c r="D20" s="17"/>
      <c r="E20" s="18"/>
      <c r="F20" s="18"/>
      <c r="G20" s="19"/>
    </row>
    <row r="21" ht="16.85" customHeight="1" spans="1:7">
      <c r="A21" s="15"/>
      <c r="B21" s="16"/>
      <c r="C21" s="16"/>
      <c r="D21" s="17"/>
      <c r="E21" s="18"/>
      <c r="F21" s="18"/>
      <c r="G21" s="19"/>
    </row>
    <row r="22" ht="16.1" customHeight="1" spans="1:7">
      <c r="A22" s="15"/>
      <c r="B22" s="16"/>
      <c r="C22" s="16"/>
      <c r="D22" s="17"/>
      <c r="E22" s="18"/>
      <c r="F22" s="18"/>
      <c r="G22" s="19"/>
    </row>
    <row r="23" ht="16.1" customHeight="1" spans="1:7">
      <c r="A23" s="15"/>
      <c r="B23" s="16"/>
      <c r="C23" s="16"/>
      <c r="D23" s="17"/>
      <c r="E23" s="18"/>
      <c r="F23" s="18"/>
      <c r="G23" s="19"/>
    </row>
    <row r="24" ht="16.85" customHeight="1" spans="1:7">
      <c r="A24" s="15"/>
      <c r="B24" s="16"/>
      <c r="C24" s="16"/>
      <c r="D24" s="17"/>
      <c r="E24" s="18"/>
      <c r="F24" s="18"/>
      <c r="G24" s="19"/>
    </row>
    <row r="25" ht="16.1" customHeight="1" spans="1:7">
      <c r="A25" s="15"/>
      <c r="B25" s="16"/>
      <c r="C25" s="16"/>
      <c r="D25" s="17"/>
      <c r="E25" s="18"/>
      <c r="F25" s="18"/>
      <c r="G25" s="19"/>
    </row>
    <row r="26" ht="16.1" customHeight="1" spans="1:7">
      <c r="A26" s="15"/>
      <c r="B26" s="16"/>
      <c r="C26" s="16"/>
      <c r="D26" s="17"/>
      <c r="E26" s="18"/>
      <c r="F26" s="18"/>
      <c r="G26" s="19"/>
    </row>
    <row r="27" ht="16.85" customHeight="1" spans="1:7">
      <c r="A27" s="15"/>
      <c r="B27" s="16"/>
      <c r="C27" s="16"/>
      <c r="D27" s="17"/>
      <c r="E27" s="18"/>
      <c r="F27" s="18"/>
      <c r="G27" s="19"/>
    </row>
    <row r="28" ht="16.1" customHeight="1" spans="1:7">
      <c r="A28" s="15"/>
      <c r="B28" s="16"/>
      <c r="C28" s="16"/>
      <c r="D28" s="17"/>
      <c r="E28" s="18"/>
      <c r="F28" s="18"/>
      <c r="G28" s="19"/>
    </row>
    <row r="29" ht="16.1" customHeight="1" spans="1:7">
      <c r="A29" s="15"/>
      <c r="B29" s="16"/>
      <c r="C29" s="16"/>
      <c r="D29" s="17"/>
      <c r="E29" s="18"/>
      <c r="F29" s="18"/>
      <c r="G29" s="19"/>
    </row>
    <row r="30" ht="16.85" customHeight="1" spans="1:7">
      <c r="A30" s="15"/>
      <c r="B30" s="16"/>
      <c r="C30" s="16"/>
      <c r="D30" s="17"/>
      <c r="E30" s="18"/>
      <c r="F30" s="18"/>
      <c r="G30" s="19"/>
    </row>
    <row r="31" ht="16.1" customHeight="1" spans="1:7">
      <c r="A31" s="15"/>
      <c r="B31" s="16"/>
      <c r="C31" s="16"/>
      <c r="D31" s="17"/>
      <c r="E31" s="18"/>
      <c r="F31" s="18"/>
      <c r="G31" s="19"/>
    </row>
    <row r="32" ht="16.85" customHeight="1" spans="1:7">
      <c r="A32" s="15"/>
      <c r="B32" s="16"/>
      <c r="C32" s="16"/>
      <c r="D32" s="17"/>
      <c r="E32" s="18"/>
      <c r="F32" s="18"/>
      <c r="G32" s="19"/>
    </row>
    <row r="33" ht="16.1" customHeight="1" spans="1:7">
      <c r="A33" s="15"/>
      <c r="B33" s="16"/>
      <c r="C33" s="16"/>
      <c r="D33" s="17"/>
      <c r="E33" s="18"/>
      <c r="F33" s="18"/>
      <c r="G33" s="19"/>
    </row>
    <row r="34" ht="16.1" customHeight="1" spans="1:7">
      <c r="A34" s="15"/>
      <c r="B34" s="16"/>
      <c r="C34" s="16"/>
      <c r="D34" s="17"/>
      <c r="E34" s="18"/>
      <c r="F34" s="18"/>
      <c r="G34" s="19"/>
    </row>
    <row r="35" ht="16.85" customHeight="1" spans="1:7">
      <c r="A35" s="15"/>
      <c r="B35" s="16"/>
      <c r="C35" s="16"/>
      <c r="D35" s="17"/>
      <c r="E35" s="18"/>
      <c r="F35" s="18"/>
      <c r="G35" s="19"/>
    </row>
    <row r="36" ht="16.1" customHeight="1" spans="1:7">
      <c r="A36" s="15"/>
      <c r="B36" s="16"/>
      <c r="C36" s="16"/>
      <c r="D36" s="17"/>
      <c r="E36" s="18"/>
      <c r="F36" s="18"/>
      <c r="G36" s="19"/>
    </row>
    <row r="37" ht="16.1" customHeight="1" spans="1:7">
      <c r="A37" s="15"/>
      <c r="B37" s="16"/>
      <c r="C37" s="16"/>
      <c r="D37" s="17"/>
      <c r="E37" s="18"/>
      <c r="F37" s="18"/>
      <c r="G37" s="19"/>
    </row>
    <row r="38" ht="32.95" customHeight="1" spans="1:7">
      <c r="A38" s="22"/>
      <c r="B38" s="23" t="s">
        <v>57</v>
      </c>
      <c r="C38" s="23"/>
      <c r="D38" s="24">
        <f>SUM(G8:G11)</f>
        <v>11270</v>
      </c>
      <c r="E38" s="25"/>
      <c r="F38" s="25"/>
      <c r="G38" s="25"/>
    </row>
    <row r="39" ht="16.1" customHeight="1" spans="1:7">
      <c r="A39" s="4"/>
      <c r="B39" s="4"/>
      <c r="C39" s="4"/>
      <c r="D39" s="4"/>
      <c r="E39" s="26"/>
      <c r="F39" s="5"/>
      <c r="G39" s="5"/>
    </row>
    <row r="40" ht="9.5" customHeight="1"/>
    <row r="41" ht="32.95" customHeight="1" spans="1:7">
      <c r="A41" s="2" t="s">
        <v>33</v>
      </c>
      <c r="B41" s="2"/>
      <c r="C41" s="2"/>
      <c r="D41" s="2"/>
      <c r="E41" s="3"/>
      <c r="F41" s="3"/>
      <c r="G41" s="3"/>
    </row>
    <row r="42" ht="16.1" customHeight="1" spans="1:7">
      <c r="A42" s="4"/>
      <c r="B42" s="4"/>
      <c r="C42" s="4"/>
      <c r="D42" s="4"/>
      <c r="E42" s="5"/>
      <c r="F42" s="5"/>
      <c r="G42" s="5"/>
    </row>
    <row r="43" ht="16.85" customHeight="1" spans="1:7">
      <c r="A43" s="6" t="s">
        <v>34</v>
      </c>
      <c r="B43" s="4"/>
      <c r="C43" s="4"/>
      <c r="D43" s="4"/>
      <c r="E43" s="7" t="s">
        <v>58</v>
      </c>
      <c r="F43" s="7" t="s">
        <v>35</v>
      </c>
      <c r="G43" s="8" t="s">
        <v>36</v>
      </c>
    </row>
    <row r="44" ht="32.95" customHeight="1" spans="1:7">
      <c r="A44" s="9" t="s">
        <v>59</v>
      </c>
      <c r="B44" s="9"/>
      <c r="C44" s="9"/>
      <c r="D44" s="9"/>
      <c r="E44" s="10"/>
      <c r="F44" s="10"/>
      <c r="G44" s="10"/>
    </row>
    <row r="45" ht="16.85" customHeight="1" spans="1:7">
      <c r="A45" s="11" t="s">
        <v>38</v>
      </c>
      <c r="B45" s="12" t="s">
        <v>39</v>
      </c>
      <c r="C45" s="12"/>
      <c r="D45" s="12" t="s">
        <v>40</v>
      </c>
      <c r="E45" s="13" t="s">
        <v>41</v>
      </c>
      <c r="F45" s="13" t="s">
        <v>42</v>
      </c>
      <c r="G45" s="14" t="s">
        <v>43</v>
      </c>
    </row>
    <row r="46" ht="16.1" customHeight="1" spans="1:7">
      <c r="A46" s="15" t="s">
        <v>60</v>
      </c>
      <c r="B46" s="16" t="s">
        <v>61</v>
      </c>
      <c r="C46" s="16"/>
      <c r="D46" s="17"/>
      <c r="E46" s="18"/>
      <c r="F46" s="18"/>
      <c r="G46" s="19"/>
    </row>
    <row r="47" ht="16.85" customHeight="1" spans="1:7">
      <c r="A47" s="15" t="s">
        <v>62</v>
      </c>
      <c r="B47" s="27" t="s">
        <v>63</v>
      </c>
      <c r="C47" s="16"/>
      <c r="D47" s="17"/>
      <c r="E47" s="18"/>
      <c r="F47" s="18"/>
      <c r="G47" s="19"/>
    </row>
    <row r="48" ht="16.1" customHeight="1" spans="1:7">
      <c r="A48" s="15" t="s">
        <v>64</v>
      </c>
      <c r="B48" s="27" t="s">
        <v>65</v>
      </c>
      <c r="C48" s="16"/>
      <c r="D48" s="17" t="s">
        <v>66</v>
      </c>
      <c r="E48" s="20">
        <v>3600</v>
      </c>
      <c r="F48" s="20">
        <v>4.5</v>
      </c>
      <c r="G48" s="21">
        <f t="shared" ref="G48:G52" si="0">E48*F48</f>
        <v>16200</v>
      </c>
    </row>
    <row r="49" ht="16.1" customHeight="1" spans="1:7">
      <c r="A49" s="15" t="s">
        <v>67</v>
      </c>
      <c r="B49" s="27" t="s">
        <v>68</v>
      </c>
      <c r="C49" s="16"/>
      <c r="D49" s="17" t="s">
        <v>66</v>
      </c>
      <c r="E49" s="20">
        <v>4200</v>
      </c>
      <c r="F49" s="20">
        <v>5.5</v>
      </c>
      <c r="G49" s="21">
        <f t="shared" si="0"/>
        <v>23100</v>
      </c>
    </row>
    <row r="50" ht="16.85" customHeight="1" spans="1:7">
      <c r="A50" s="15" t="s">
        <v>69</v>
      </c>
      <c r="B50" s="16" t="s">
        <v>70</v>
      </c>
      <c r="C50" s="16"/>
      <c r="D50" s="17"/>
      <c r="E50" s="18"/>
      <c r="F50" s="18"/>
      <c r="G50" s="19"/>
    </row>
    <row r="51" ht="16.1" customHeight="1" spans="1:7">
      <c r="A51" s="15" t="s">
        <v>71</v>
      </c>
      <c r="B51" s="27" t="s">
        <v>72</v>
      </c>
      <c r="C51" s="16"/>
      <c r="D51" s="17"/>
      <c r="E51" s="18"/>
      <c r="F51" s="18"/>
      <c r="G51" s="19"/>
    </row>
    <row r="52" ht="16.1" customHeight="1" spans="1:7">
      <c r="A52" s="15" t="s">
        <v>73</v>
      </c>
      <c r="B52" s="27" t="s">
        <v>74</v>
      </c>
      <c r="C52" s="16"/>
      <c r="D52" s="17" t="s">
        <v>75</v>
      </c>
      <c r="E52" s="18">
        <v>2</v>
      </c>
      <c r="F52" s="20">
        <v>475</v>
      </c>
      <c r="G52" s="21">
        <f t="shared" si="0"/>
        <v>950</v>
      </c>
    </row>
    <row r="53" ht="16.85" customHeight="1" spans="1:7">
      <c r="A53" s="15"/>
      <c r="B53" s="16"/>
      <c r="C53" s="16"/>
      <c r="D53" s="17"/>
      <c r="E53" s="18"/>
      <c r="F53" s="18"/>
      <c r="G53" s="19"/>
    </row>
    <row r="54" ht="16.1" customHeight="1" spans="1:7">
      <c r="A54" s="15"/>
      <c r="B54" s="16"/>
      <c r="C54" s="16"/>
      <c r="D54" s="17"/>
      <c r="E54" s="18"/>
      <c r="F54" s="18"/>
      <c r="G54" s="19"/>
    </row>
    <row r="55" ht="16.85" customHeight="1" spans="1:7">
      <c r="A55" s="15"/>
      <c r="B55" s="16"/>
      <c r="C55" s="16"/>
      <c r="D55" s="17"/>
      <c r="E55" s="18"/>
      <c r="F55" s="18"/>
      <c r="G55" s="19"/>
    </row>
    <row r="56" ht="16.1" customHeight="1" spans="1:7">
      <c r="A56" s="15"/>
      <c r="B56" s="16"/>
      <c r="C56" s="16"/>
      <c r="D56" s="17"/>
      <c r="E56" s="18"/>
      <c r="F56" s="18"/>
      <c r="G56" s="19"/>
    </row>
    <row r="57" ht="16.1" customHeight="1" spans="1:7">
      <c r="A57" s="15"/>
      <c r="B57" s="16"/>
      <c r="C57" s="16"/>
      <c r="D57" s="17"/>
      <c r="E57" s="18"/>
      <c r="F57" s="18"/>
      <c r="G57" s="19"/>
    </row>
    <row r="58" ht="16.85" customHeight="1" spans="1:7">
      <c r="A58" s="15"/>
      <c r="B58" s="16"/>
      <c r="C58" s="16"/>
      <c r="D58" s="17"/>
      <c r="E58" s="18"/>
      <c r="F58" s="18"/>
      <c r="G58" s="19"/>
    </row>
    <row r="59" ht="16.1" customHeight="1" spans="1:7">
      <c r="A59" s="15"/>
      <c r="B59" s="16"/>
      <c r="C59" s="16"/>
      <c r="D59" s="17"/>
      <c r="E59" s="18"/>
      <c r="F59" s="18"/>
      <c r="G59" s="19"/>
    </row>
    <row r="60" ht="16.1" customHeight="1" spans="1:7">
      <c r="A60" s="15"/>
      <c r="B60" s="16"/>
      <c r="C60" s="16"/>
      <c r="D60" s="17"/>
      <c r="E60" s="18"/>
      <c r="F60" s="18"/>
      <c r="G60" s="19"/>
    </row>
    <row r="61" ht="16.85" customHeight="1" spans="1:7">
      <c r="A61" s="15"/>
      <c r="B61" s="16"/>
      <c r="C61" s="16"/>
      <c r="D61" s="17"/>
      <c r="E61" s="18"/>
      <c r="F61" s="18"/>
      <c r="G61" s="19"/>
    </row>
    <row r="62" ht="16.1" customHeight="1" spans="1:7">
      <c r="A62" s="15"/>
      <c r="B62" s="16"/>
      <c r="C62" s="16"/>
      <c r="D62" s="17"/>
      <c r="E62" s="18"/>
      <c r="F62" s="18"/>
      <c r="G62" s="19"/>
    </row>
    <row r="63" ht="16.1" customHeight="1" spans="1:7">
      <c r="A63" s="15"/>
      <c r="B63" s="16"/>
      <c r="C63" s="16"/>
      <c r="D63" s="17"/>
      <c r="E63" s="18"/>
      <c r="F63" s="18"/>
      <c r="G63" s="19"/>
    </row>
    <row r="64" ht="16.85" customHeight="1" spans="1:7">
      <c r="A64" s="15"/>
      <c r="B64" s="16"/>
      <c r="C64" s="16"/>
      <c r="D64" s="17"/>
      <c r="E64" s="18"/>
      <c r="F64" s="18"/>
      <c r="G64" s="19"/>
    </row>
    <row r="65" ht="16.1" customHeight="1" spans="1:7">
      <c r="A65" s="15"/>
      <c r="B65" s="16"/>
      <c r="C65" s="16"/>
      <c r="D65" s="17"/>
      <c r="E65" s="18"/>
      <c r="F65" s="18"/>
      <c r="G65" s="19"/>
    </row>
    <row r="66" ht="16.1" customHeight="1" spans="1:7">
      <c r="A66" s="15"/>
      <c r="B66" s="16"/>
      <c r="C66" s="16"/>
      <c r="D66" s="17"/>
      <c r="E66" s="18"/>
      <c r="F66" s="18"/>
      <c r="G66" s="19"/>
    </row>
    <row r="67" ht="16.85" customHeight="1" spans="1:7">
      <c r="A67" s="15"/>
      <c r="B67" s="16"/>
      <c r="C67" s="16"/>
      <c r="D67" s="17"/>
      <c r="E67" s="18"/>
      <c r="F67" s="18"/>
      <c r="G67" s="19"/>
    </row>
    <row r="68" ht="16.1" customHeight="1" spans="1:7">
      <c r="A68" s="15"/>
      <c r="B68" s="16"/>
      <c r="C68" s="16"/>
      <c r="D68" s="17"/>
      <c r="E68" s="18"/>
      <c r="F68" s="18"/>
      <c r="G68" s="19"/>
    </row>
    <row r="69" ht="16.1" customHeight="1" spans="1:7">
      <c r="A69" s="15"/>
      <c r="B69" s="16"/>
      <c r="C69" s="16"/>
      <c r="D69" s="17"/>
      <c r="E69" s="18"/>
      <c r="F69" s="18"/>
      <c r="G69" s="19"/>
    </row>
    <row r="70" ht="16.85" customHeight="1" spans="1:7">
      <c r="A70" s="15"/>
      <c r="B70" s="16"/>
      <c r="C70" s="16"/>
      <c r="D70" s="17"/>
      <c r="E70" s="18"/>
      <c r="F70" s="18"/>
      <c r="G70" s="19"/>
    </row>
    <row r="71" ht="16.1" customHeight="1" spans="1:7">
      <c r="A71" s="15"/>
      <c r="B71" s="16"/>
      <c r="C71" s="16"/>
      <c r="D71" s="17"/>
      <c r="E71" s="18"/>
      <c r="F71" s="18"/>
      <c r="G71" s="19"/>
    </row>
    <row r="72" ht="16.1" customHeight="1" spans="1:7">
      <c r="A72" s="15"/>
      <c r="B72" s="16"/>
      <c r="C72" s="16"/>
      <c r="D72" s="17"/>
      <c r="E72" s="18"/>
      <c r="F72" s="18"/>
      <c r="G72" s="19"/>
    </row>
    <row r="73" ht="16.85" customHeight="1" spans="1:7">
      <c r="A73" s="15"/>
      <c r="B73" s="16"/>
      <c r="C73" s="16"/>
      <c r="D73" s="17"/>
      <c r="E73" s="18"/>
      <c r="F73" s="18"/>
      <c r="G73" s="19"/>
    </row>
    <row r="74" ht="16.1" customHeight="1" spans="1:7">
      <c r="A74" s="15"/>
      <c r="B74" s="16"/>
      <c r="C74" s="16"/>
      <c r="D74" s="17"/>
      <c r="E74" s="18"/>
      <c r="F74" s="18"/>
      <c r="G74" s="19"/>
    </row>
    <row r="75" ht="16.85" customHeight="1" spans="1:7">
      <c r="A75" s="15"/>
      <c r="B75" s="16"/>
      <c r="C75" s="16"/>
      <c r="D75" s="17"/>
      <c r="E75" s="18"/>
      <c r="F75" s="18"/>
      <c r="G75" s="19"/>
    </row>
    <row r="76" ht="16.1" customHeight="1" spans="1:7">
      <c r="A76" s="15"/>
      <c r="B76" s="16"/>
      <c r="C76" s="16"/>
      <c r="D76" s="17"/>
      <c r="E76" s="18"/>
      <c r="F76" s="18"/>
      <c r="G76" s="19"/>
    </row>
    <row r="77" ht="16.1" customHeight="1" spans="1:7">
      <c r="A77" s="15"/>
      <c r="B77" s="16"/>
      <c r="C77" s="16"/>
      <c r="D77" s="17"/>
      <c r="E77" s="18"/>
      <c r="F77" s="18"/>
      <c r="G77" s="19"/>
    </row>
    <row r="78" ht="16.85" customHeight="1" spans="1:7">
      <c r="A78" s="15"/>
      <c r="B78" s="16"/>
      <c r="C78" s="16"/>
      <c r="D78" s="17"/>
      <c r="E78" s="18"/>
      <c r="F78" s="18"/>
      <c r="G78" s="19"/>
    </row>
    <row r="79" ht="16.1" customHeight="1" spans="1:7">
      <c r="A79" s="15"/>
      <c r="B79" s="16"/>
      <c r="C79" s="16"/>
      <c r="D79" s="17"/>
      <c r="E79" s="18"/>
      <c r="F79" s="18"/>
      <c r="G79" s="19"/>
    </row>
    <row r="80" ht="16.1" customHeight="1" spans="1:7">
      <c r="A80" s="15"/>
      <c r="B80" s="16"/>
      <c r="C80" s="16"/>
      <c r="D80" s="17"/>
      <c r="E80" s="18"/>
      <c r="F80" s="18"/>
      <c r="G80" s="19"/>
    </row>
    <row r="81" ht="32.95" customHeight="1" spans="1:7">
      <c r="A81" s="22"/>
      <c r="B81" s="23" t="s">
        <v>76</v>
      </c>
      <c r="C81" s="23"/>
      <c r="D81" s="24">
        <f>SUM(G48:G52)</f>
        <v>40250</v>
      </c>
      <c r="E81" s="25"/>
      <c r="F81" s="25"/>
      <c r="G81" s="25"/>
    </row>
    <row r="82" ht="16.1" customHeight="1" spans="1:7">
      <c r="A82" s="4"/>
      <c r="B82" s="4"/>
      <c r="C82" s="4"/>
      <c r="D82" s="4"/>
      <c r="E82" s="26"/>
      <c r="F82" s="5"/>
      <c r="G82" s="5"/>
    </row>
    <row r="83" ht="9.5" customHeight="1"/>
    <row r="84" ht="32.95" customHeight="1" spans="1:7">
      <c r="A84" s="2" t="s">
        <v>33</v>
      </c>
      <c r="B84" s="2"/>
      <c r="C84" s="2"/>
      <c r="D84" s="2"/>
      <c r="E84" s="3"/>
      <c r="F84" s="3"/>
      <c r="G84" s="3"/>
    </row>
    <row r="85" ht="16.1" customHeight="1" spans="1:7">
      <c r="A85" s="4"/>
      <c r="B85" s="4"/>
      <c r="C85" s="4"/>
      <c r="D85" s="4"/>
      <c r="E85" s="5"/>
      <c r="F85" s="5"/>
      <c r="G85" s="5"/>
    </row>
    <row r="86" ht="16.85" customHeight="1" spans="1:7">
      <c r="A86" s="6" t="s">
        <v>34</v>
      </c>
      <c r="B86" s="4"/>
      <c r="C86" s="4"/>
      <c r="D86" s="4"/>
      <c r="E86" s="7" t="s">
        <v>77</v>
      </c>
      <c r="F86" s="7" t="s">
        <v>35</v>
      </c>
      <c r="G86" s="8" t="s">
        <v>36</v>
      </c>
    </row>
    <row r="87" ht="32.95" customHeight="1" spans="1:7">
      <c r="A87" s="9" t="s">
        <v>78</v>
      </c>
      <c r="B87" s="9"/>
      <c r="C87" s="9"/>
      <c r="D87" s="9"/>
      <c r="E87" s="10"/>
      <c r="F87" s="10"/>
      <c r="G87" s="10"/>
    </row>
    <row r="88" ht="16.85" customHeight="1" spans="1:7">
      <c r="A88" s="11" t="s">
        <v>38</v>
      </c>
      <c r="B88" s="12" t="s">
        <v>39</v>
      </c>
      <c r="C88" s="12"/>
      <c r="D88" s="12" t="s">
        <v>40</v>
      </c>
      <c r="E88" s="13" t="s">
        <v>41</v>
      </c>
      <c r="F88" s="13" t="s">
        <v>42</v>
      </c>
      <c r="G88" s="14" t="s">
        <v>43</v>
      </c>
    </row>
    <row r="89" ht="16.1" customHeight="1" spans="1:7">
      <c r="A89" s="15" t="s">
        <v>79</v>
      </c>
      <c r="B89" s="16" t="s">
        <v>80</v>
      </c>
      <c r="C89" s="16"/>
      <c r="D89" s="17"/>
      <c r="E89" s="18"/>
      <c r="F89" s="18"/>
      <c r="G89" s="19"/>
    </row>
    <row r="90" ht="16.85" customHeight="1" spans="1:7">
      <c r="A90" s="15" t="s">
        <v>81</v>
      </c>
      <c r="B90" s="16" t="s">
        <v>82</v>
      </c>
      <c r="C90" s="16"/>
      <c r="D90" s="17"/>
      <c r="E90" s="18"/>
      <c r="F90" s="18"/>
      <c r="G90" s="19"/>
    </row>
    <row r="91" ht="16.1" customHeight="1" spans="1:7">
      <c r="A91" s="15" t="s">
        <v>51</v>
      </c>
      <c r="B91" s="16" t="s">
        <v>83</v>
      </c>
      <c r="C91" s="16"/>
      <c r="D91" s="17" t="s">
        <v>66</v>
      </c>
      <c r="E91" s="20">
        <v>3600</v>
      </c>
      <c r="F91" s="20">
        <v>5</v>
      </c>
      <c r="G91" s="21">
        <f t="shared" ref="G91:G97" si="1">E91*F91</f>
        <v>18000</v>
      </c>
    </row>
    <row r="92" ht="16.1" customHeight="1" spans="1:7">
      <c r="A92" s="15" t="s">
        <v>84</v>
      </c>
      <c r="B92" s="16" t="s">
        <v>85</v>
      </c>
      <c r="C92" s="16"/>
      <c r="D92" s="17"/>
      <c r="E92" s="18"/>
      <c r="F92" s="18"/>
      <c r="G92" s="19"/>
    </row>
    <row r="93" ht="16.85" customHeight="1" spans="1:7">
      <c r="A93" s="15" t="s">
        <v>51</v>
      </c>
      <c r="B93" s="16" t="s">
        <v>83</v>
      </c>
      <c r="C93" s="16"/>
      <c r="D93" s="17" t="s">
        <v>66</v>
      </c>
      <c r="E93" s="20">
        <v>4200</v>
      </c>
      <c r="F93" s="20">
        <v>1.7</v>
      </c>
      <c r="G93" s="21">
        <f t="shared" si="1"/>
        <v>7140</v>
      </c>
    </row>
    <row r="94" ht="16.1" customHeight="1" spans="1:7">
      <c r="A94" s="15" t="s">
        <v>86</v>
      </c>
      <c r="B94" s="16" t="s">
        <v>87</v>
      </c>
      <c r="C94" s="16"/>
      <c r="D94" s="17"/>
      <c r="E94" s="18"/>
      <c r="F94" s="18"/>
      <c r="G94" s="19"/>
    </row>
    <row r="95" ht="16.1" customHeight="1" spans="1:7">
      <c r="A95" s="15" t="s">
        <v>51</v>
      </c>
      <c r="B95" s="16" t="s">
        <v>88</v>
      </c>
      <c r="C95" s="16"/>
      <c r="D95" s="17"/>
      <c r="E95" s="18"/>
      <c r="F95" s="18"/>
      <c r="G95" s="19"/>
    </row>
    <row r="96" ht="16.85" customHeight="1" spans="1:7">
      <c r="A96" s="15">
        <v>-1</v>
      </c>
      <c r="B96" s="28" t="s">
        <v>89</v>
      </c>
      <c r="C96" s="16"/>
      <c r="D96" s="17" t="s">
        <v>66</v>
      </c>
      <c r="E96" s="20">
        <v>3600</v>
      </c>
      <c r="F96" s="20">
        <v>51</v>
      </c>
      <c r="G96" s="21">
        <f t="shared" si="1"/>
        <v>183600</v>
      </c>
    </row>
    <row r="97" ht="16.1" customHeight="1" spans="1:7">
      <c r="A97" s="15">
        <v>-2</v>
      </c>
      <c r="B97" s="16" t="s">
        <v>90</v>
      </c>
      <c r="C97" s="16"/>
      <c r="D97" s="17" t="s">
        <v>66</v>
      </c>
      <c r="E97" s="20">
        <v>4200</v>
      </c>
      <c r="F97" s="20">
        <v>64</v>
      </c>
      <c r="G97" s="21">
        <f t="shared" si="1"/>
        <v>268800</v>
      </c>
    </row>
    <row r="98" ht="16.85" customHeight="1" spans="1:7">
      <c r="A98" s="15"/>
      <c r="B98" s="16"/>
      <c r="C98" s="16"/>
      <c r="D98" s="17"/>
      <c r="E98" s="18"/>
      <c r="F98" s="18"/>
      <c r="G98" s="19"/>
    </row>
    <row r="99" ht="16.85" customHeight="1" spans="1:7">
      <c r="A99" s="15"/>
      <c r="B99" s="16"/>
      <c r="C99" s="16"/>
      <c r="D99" s="17"/>
      <c r="E99" s="18"/>
      <c r="F99" s="18"/>
      <c r="G99" s="19"/>
    </row>
    <row r="100" ht="16.85" customHeight="1" spans="1:7">
      <c r="A100" s="15"/>
      <c r="B100" s="16"/>
      <c r="C100" s="16"/>
      <c r="D100" s="17"/>
      <c r="E100" s="18"/>
      <c r="F100" s="18"/>
      <c r="G100" s="19"/>
    </row>
    <row r="101" ht="16.85" customHeight="1" spans="1:7">
      <c r="A101" s="15"/>
      <c r="B101" s="16"/>
      <c r="C101" s="16"/>
      <c r="D101" s="17"/>
      <c r="E101" s="18"/>
      <c r="F101" s="18"/>
      <c r="G101" s="19"/>
    </row>
    <row r="102" ht="16.85" customHeight="1" spans="1:7">
      <c r="A102" s="15"/>
      <c r="B102" s="16"/>
      <c r="C102" s="16"/>
      <c r="D102" s="17"/>
      <c r="E102" s="18"/>
      <c r="F102" s="18"/>
      <c r="G102" s="19"/>
    </row>
    <row r="103" ht="16.85" customHeight="1" spans="1:7">
      <c r="A103" s="15"/>
      <c r="B103" s="16"/>
      <c r="C103" s="16"/>
      <c r="D103" s="17"/>
      <c r="E103" s="18"/>
      <c r="F103" s="18"/>
      <c r="G103" s="19"/>
    </row>
    <row r="104" ht="16.85" customHeight="1" spans="1:7">
      <c r="A104" s="15"/>
      <c r="B104" s="16"/>
      <c r="C104" s="16"/>
      <c r="D104" s="17"/>
      <c r="E104" s="18"/>
      <c r="F104" s="18"/>
      <c r="G104" s="19"/>
    </row>
    <row r="105" ht="16.85" customHeight="1" spans="1:7">
      <c r="A105" s="15"/>
      <c r="B105" s="16"/>
      <c r="C105" s="16"/>
      <c r="D105" s="17"/>
      <c r="E105" s="18"/>
      <c r="F105" s="18"/>
      <c r="G105" s="19"/>
    </row>
    <row r="106" ht="16.85" customHeight="1" spans="1:7">
      <c r="A106" s="15"/>
      <c r="B106" s="16"/>
      <c r="C106" s="16"/>
      <c r="D106" s="17"/>
      <c r="E106" s="18"/>
      <c r="F106" s="18"/>
      <c r="G106" s="19"/>
    </row>
    <row r="107" ht="16.85" customHeight="1" spans="1:7">
      <c r="A107" s="15"/>
      <c r="B107" s="16"/>
      <c r="C107" s="16"/>
      <c r="D107" s="17"/>
      <c r="E107" s="18"/>
      <c r="F107" s="18"/>
      <c r="G107" s="19"/>
    </row>
    <row r="108" ht="16.1" customHeight="1" spans="1:7">
      <c r="A108" s="15"/>
      <c r="B108" s="16"/>
      <c r="C108" s="16"/>
      <c r="D108" s="17"/>
      <c r="E108" s="18"/>
      <c r="F108" s="18"/>
      <c r="G108" s="19"/>
    </row>
    <row r="109" ht="16.1" customHeight="1" spans="1:7">
      <c r="A109" s="15"/>
      <c r="B109" s="16"/>
      <c r="C109" s="16"/>
      <c r="D109" s="17"/>
      <c r="E109" s="18"/>
      <c r="F109" s="18"/>
      <c r="G109" s="19"/>
    </row>
    <row r="110" ht="16.85" customHeight="1" spans="1:7">
      <c r="A110" s="15"/>
      <c r="B110" s="27"/>
      <c r="C110" s="16"/>
      <c r="D110" s="17"/>
      <c r="E110" s="18"/>
      <c r="F110" s="18"/>
      <c r="G110" s="19"/>
    </row>
    <row r="111" ht="16.1" customHeight="1" spans="1:7">
      <c r="A111" s="15"/>
      <c r="B111" s="27"/>
      <c r="C111" s="16"/>
      <c r="D111" s="17"/>
      <c r="E111" s="18"/>
      <c r="F111" s="18"/>
      <c r="G111" s="19"/>
    </row>
    <row r="112" ht="16.1" customHeight="1" spans="1:7">
      <c r="A112" s="15"/>
      <c r="B112" s="16"/>
      <c r="C112" s="16"/>
      <c r="D112" s="17"/>
      <c r="E112" s="18"/>
      <c r="F112" s="18"/>
      <c r="G112" s="19"/>
    </row>
    <row r="113" ht="16.85" customHeight="1" spans="1:7">
      <c r="A113" s="15"/>
      <c r="B113" s="16"/>
      <c r="C113" s="16"/>
      <c r="D113" s="17"/>
      <c r="E113" s="18"/>
      <c r="F113" s="18"/>
      <c r="G113" s="19"/>
    </row>
    <row r="114" ht="16.1" customHeight="1" spans="1:7">
      <c r="A114" s="15"/>
      <c r="B114" s="16"/>
      <c r="C114" s="16"/>
      <c r="D114" s="17"/>
      <c r="E114" s="18"/>
      <c r="F114" s="18"/>
      <c r="G114" s="19"/>
    </row>
    <row r="115" ht="16.1" customHeight="1" spans="1:7">
      <c r="A115" s="15"/>
      <c r="B115" s="16"/>
      <c r="C115" s="16"/>
      <c r="D115" s="17"/>
      <c r="E115" s="18"/>
      <c r="F115" s="18"/>
      <c r="G115" s="19"/>
    </row>
    <row r="116" ht="16.85" customHeight="1" spans="1:7">
      <c r="A116" s="15"/>
      <c r="B116" s="16"/>
      <c r="C116" s="16"/>
      <c r="D116" s="17"/>
      <c r="E116" s="18"/>
      <c r="F116" s="18"/>
      <c r="G116" s="19"/>
    </row>
    <row r="117" ht="16.1" customHeight="1" spans="1:7">
      <c r="A117" s="15"/>
      <c r="B117" s="16"/>
      <c r="C117" s="16"/>
      <c r="D117" s="17"/>
      <c r="E117" s="18"/>
      <c r="F117" s="18"/>
      <c r="G117" s="19"/>
    </row>
    <row r="118" ht="16.1" customHeight="1" spans="1:7">
      <c r="A118" s="15"/>
      <c r="B118" s="16"/>
      <c r="C118" s="16"/>
      <c r="D118" s="17"/>
      <c r="E118" s="18"/>
      <c r="F118" s="18"/>
      <c r="G118" s="19"/>
    </row>
    <row r="119" ht="32.95" customHeight="1" spans="1:7">
      <c r="A119" s="22"/>
      <c r="B119" s="23" t="s">
        <v>91</v>
      </c>
      <c r="C119" s="23"/>
      <c r="D119" s="24">
        <f>SUM(G91:G97)</f>
        <v>477540</v>
      </c>
      <c r="E119" s="25"/>
      <c r="F119" s="25"/>
      <c r="G119" s="25"/>
    </row>
    <row r="120" ht="16.1" customHeight="1" spans="1:7">
      <c r="A120" s="4"/>
      <c r="B120" s="4"/>
      <c r="C120" s="4"/>
      <c r="D120" s="4"/>
      <c r="E120" s="26"/>
      <c r="F120" s="5"/>
      <c r="G120" s="5"/>
    </row>
    <row r="129" ht="26.25" spans="1:7">
      <c r="A129" s="2" t="s">
        <v>33</v>
      </c>
      <c r="B129" s="2"/>
      <c r="C129" s="2"/>
      <c r="D129" s="2"/>
      <c r="E129" s="2"/>
      <c r="F129" s="2"/>
      <c r="G129" s="2"/>
    </row>
    <row r="130" spans="1:7">
      <c r="A130" s="4"/>
      <c r="B130" s="4"/>
      <c r="C130" s="4"/>
      <c r="D130" s="4"/>
      <c r="E130" s="4"/>
      <c r="F130" s="4"/>
      <c r="G130" s="4"/>
    </row>
    <row r="131" ht="15" spans="1:7">
      <c r="A131" s="6" t="s">
        <v>34</v>
      </c>
      <c r="B131" s="4"/>
      <c r="C131" s="4"/>
      <c r="D131" s="4"/>
      <c r="E131" s="29" t="s">
        <v>92</v>
      </c>
      <c r="F131" s="29" t="s">
        <v>35</v>
      </c>
      <c r="G131" s="30" t="s">
        <v>36</v>
      </c>
    </row>
    <row r="132" spans="1:7">
      <c r="A132" s="9" t="s">
        <v>93</v>
      </c>
      <c r="B132" s="9"/>
      <c r="C132" s="9"/>
      <c r="D132" s="9"/>
      <c r="E132" s="9"/>
      <c r="F132" s="9"/>
      <c r="G132" s="9"/>
    </row>
    <row r="133" spans="1:7">
      <c r="A133" s="11" t="s">
        <v>38</v>
      </c>
      <c r="B133" s="12" t="s">
        <v>39</v>
      </c>
      <c r="C133" s="12"/>
      <c r="D133" s="12" t="s">
        <v>40</v>
      </c>
      <c r="E133" s="12" t="s">
        <v>41</v>
      </c>
      <c r="F133" s="12" t="s">
        <v>42</v>
      </c>
      <c r="G133" s="31" t="s">
        <v>43</v>
      </c>
    </row>
    <row r="134" spans="1:7">
      <c r="A134" s="15" t="s">
        <v>94</v>
      </c>
      <c r="B134" s="16" t="s">
        <v>95</v>
      </c>
      <c r="C134" s="16"/>
      <c r="D134" s="17"/>
      <c r="E134" s="32"/>
      <c r="F134" s="32"/>
      <c r="G134" s="33"/>
    </row>
    <row r="135" spans="1:7">
      <c r="A135" s="15" t="s">
        <v>96</v>
      </c>
      <c r="B135" s="16" t="s">
        <v>97</v>
      </c>
      <c r="C135" s="16"/>
      <c r="D135" s="17"/>
      <c r="E135" s="32"/>
      <c r="F135" s="32"/>
      <c r="G135" s="33"/>
    </row>
    <row r="136" spans="1:7">
      <c r="A136" s="15" t="s">
        <v>51</v>
      </c>
      <c r="B136" s="16" t="s">
        <v>98</v>
      </c>
      <c r="C136" s="16"/>
      <c r="D136" s="17" t="s">
        <v>66</v>
      </c>
      <c r="E136" s="20">
        <v>420</v>
      </c>
      <c r="F136" s="20">
        <v>45</v>
      </c>
      <c r="G136" s="21">
        <f>E136*F136</f>
        <v>18900</v>
      </c>
    </row>
    <row r="137" spans="1:7">
      <c r="A137" s="15"/>
      <c r="B137" s="16"/>
      <c r="C137" s="16"/>
      <c r="D137" s="17"/>
      <c r="E137" s="32"/>
      <c r="F137" s="32"/>
      <c r="G137" s="33"/>
    </row>
    <row r="138" spans="1:7">
      <c r="A138" s="15"/>
      <c r="B138" s="16"/>
      <c r="C138" s="16"/>
      <c r="D138" s="17"/>
      <c r="E138" s="32"/>
      <c r="F138" s="32"/>
      <c r="G138" s="33"/>
    </row>
    <row r="139" spans="1:7">
      <c r="A139" s="15"/>
      <c r="B139" s="16"/>
      <c r="C139" s="16"/>
      <c r="D139" s="17"/>
      <c r="E139" s="32"/>
      <c r="F139" s="32"/>
      <c r="G139" s="33"/>
    </row>
    <row r="140" spans="1:7">
      <c r="A140" s="15"/>
      <c r="B140" s="16"/>
      <c r="C140" s="16"/>
      <c r="D140" s="17"/>
      <c r="E140" s="32"/>
      <c r="F140" s="32"/>
      <c r="G140" s="33"/>
    </row>
    <row r="141" spans="1:7">
      <c r="A141" s="15"/>
      <c r="B141" s="16"/>
      <c r="C141" s="16"/>
      <c r="D141" s="17"/>
      <c r="E141" s="32"/>
      <c r="F141" s="32"/>
      <c r="G141" s="33"/>
    </row>
    <row r="142" spans="1:7">
      <c r="A142" s="15"/>
      <c r="B142" s="16"/>
      <c r="C142" s="16"/>
      <c r="D142" s="17"/>
      <c r="E142" s="32"/>
      <c r="F142" s="32"/>
      <c r="G142" s="33"/>
    </row>
    <row r="143" spans="1:7">
      <c r="A143" s="15"/>
      <c r="B143" s="16"/>
      <c r="C143" s="16"/>
      <c r="D143" s="17"/>
      <c r="E143" s="32"/>
      <c r="F143" s="32"/>
      <c r="G143" s="33"/>
    </row>
    <row r="144" spans="1:7">
      <c r="A144" s="15"/>
      <c r="B144" s="16"/>
      <c r="C144" s="16"/>
      <c r="D144" s="17"/>
      <c r="E144" s="32"/>
      <c r="F144" s="32"/>
      <c r="G144" s="33"/>
    </row>
    <row r="145" spans="1:7">
      <c r="A145" s="15"/>
      <c r="B145" s="16"/>
      <c r="C145" s="16"/>
      <c r="D145" s="17"/>
      <c r="E145" s="32"/>
      <c r="F145" s="32"/>
      <c r="G145" s="33"/>
    </row>
    <row r="146" spans="1:7">
      <c r="A146" s="15"/>
      <c r="B146" s="16"/>
      <c r="C146" s="16"/>
      <c r="D146" s="17"/>
      <c r="E146" s="32"/>
      <c r="F146" s="32"/>
      <c r="G146" s="33"/>
    </row>
    <row r="147" spans="1:7">
      <c r="A147" s="15"/>
      <c r="B147" s="16"/>
      <c r="C147" s="16"/>
      <c r="D147" s="17"/>
      <c r="E147" s="32"/>
      <c r="F147" s="32"/>
      <c r="G147" s="33"/>
    </row>
    <row r="148" spans="1:7">
      <c r="A148" s="15"/>
      <c r="B148" s="16"/>
      <c r="C148" s="16"/>
      <c r="D148" s="17"/>
      <c r="E148" s="32"/>
      <c r="F148" s="32"/>
      <c r="G148" s="33"/>
    </row>
    <row r="149" spans="1:7">
      <c r="A149" s="15"/>
      <c r="B149" s="16"/>
      <c r="C149" s="16"/>
      <c r="D149" s="17"/>
      <c r="E149" s="32"/>
      <c r="F149" s="32"/>
      <c r="G149" s="33"/>
    </row>
    <row r="150" spans="1:7">
      <c r="A150" s="15"/>
      <c r="B150" s="16"/>
      <c r="C150" s="16"/>
      <c r="D150" s="17"/>
      <c r="E150" s="32"/>
      <c r="F150" s="32"/>
      <c r="G150" s="33"/>
    </row>
    <row r="151" spans="1:7">
      <c r="A151" s="15"/>
      <c r="B151" s="16"/>
      <c r="C151" s="16"/>
      <c r="D151" s="17"/>
      <c r="E151" s="32"/>
      <c r="F151" s="32"/>
      <c r="G151" s="33"/>
    </row>
    <row r="152" spans="1:7">
      <c r="A152" s="15"/>
      <c r="B152" s="16"/>
      <c r="C152" s="16"/>
      <c r="D152" s="17"/>
      <c r="E152" s="32"/>
      <c r="F152" s="32"/>
      <c r="G152" s="33"/>
    </row>
    <row r="153" spans="1:7">
      <c r="A153" s="15"/>
      <c r="B153" s="16"/>
      <c r="C153" s="16"/>
      <c r="D153" s="17"/>
      <c r="E153" s="32"/>
      <c r="F153" s="32"/>
      <c r="G153" s="33"/>
    </row>
    <row r="154" spans="1:7">
      <c r="A154" s="15"/>
      <c r="B154" s="16"/>
      <c r="C154" s="16"/>
      <c r="D154" s="17"/>
      <c r="E154" s="32"/>
      <c r="F154" s="32"/>
      <c r="G154" s="33"/>
    </row>
    <row r="155" spans="1:7">
      <c r="A155" s="15"/>
      <c r="B155" s="16"/>
      <c r="C155" s="16"/>
      <c r="D155" s="17"/>
      <c r="E155" s="32"/>
      <c r="F155" s="32"/>
      <c r="G155" s="33"/>
    </row>
    <row r="156" spans="1:7">
      <c r="A156" s="15"/>
      <c r="B156" s="16"/>
      <c r="C156" s="16"/>
      <c r="D156" s="17"/>
      <c r="E156" s="32"/>
      <c r="F156" s="32"/>
      <c r="G156" s="33"/>
    </row>
    <row r="157" spans="1:7">
      <c r="A157" s="15"/>
      <c r="B157" s="16"/>
      <c r="C157" s="16"/>
      <c r="D157" s="17"/>
      <c r="E157" s="32"/>
      <c r="F157" s="32"/>
      <c r="G157" s="33"/>
    </row>
    <row r="158" spans="1:7">
      <c r="A158" s="15"/>
      <c r="B158" s="16"/>
      <c r="C158" s="16"/>
      <c r="D158" s="17"/>
      <c r="E158" s="32"/>
      <c r="F158" s="32"/>
      <c r="G158" s="33"/>
    </row>
    <row r="159" spans="1:7">
      <c r="A159" s="15"/>
      <c r="B159" s="16"/>
      <c r="C159" s="16"/>
      <c r="D159" s="17"/>
      <c r="E159" s="32"/>
      <c r="F159" s="32"/>
      <c r="G159" s="33"/>
    </row>
    <row r="160" spans="1:7">
      <c r="A160" s="15"/>
      <c r="B160" s="16"/>
      <c r="C160" s="16"/>
      <c r="D160" s="17"/>
      <c r="E160" s="32"/>
      <c r="F160" s="32"/>
      <c r="G160" s="33"/>
    </row>
    <row r="161" spans="1:7">
      <c r="A161" s="15"/>
      <c r="B161" s="16"/>
      <c r="C161" s="16"/>
      <c r="D161" s="17"/>
      <c r="E161" s="32"/>
      <c r="F161" s="32"/>
      <c r="G161" s="33"/>
    </row>
    <row r="162" spans="1:7">
      <c r="A162" s="15"/>
      <c r="B162" s="16"/>
      <c r="C162" s="16"/>
      <c r="D162" s="17"/>
      <c r="E162" s="32"/>
      <c r="F162" s="32"/>
      <c r="G162" s="33"/>
    </row>
    <row r="163" spans="1:7">
      <c r="A163" s="15"/>
      <c r="B163" s="16"/>
      <c r="C163" s="16"/>
      <c r="D163" s="17"/>
      <c r="E163" s="32"/>
      <c r="F163" s="32"/>
      <c r="G163" s="33"/>
    </row>
    <row r="164" spans="1:7">
      <c r="A164" s="15"/>
      <c r="B164" s="16"/>
      <c r="C164" s="16"/>
      <c r="D164" s="17"/>
      <c r="E164" s="32"/>
      <c r="F164" s="32"/>
      <c r="G164" s="33"/>
    </row>
    <row r="165" spans="1:7">
      <c r="A165" s="15"/>
      <c r="B165" s="16"/>
      <c r="C165" s="16"/>
      <c r="D165" s="17"/>
      <c r="E165" s="32"/>
      <c r="F165" s="32"/>
      <c r="G165" s="33"/>
    </row>
    <row r="166" spans="1:7">
      <c r="A166" s="15"/>
      <c r="B166" s="16"/>
      <c r="C166" s="16"/>
      <c r="D166" s="17"/>
      <c r="E166" s="32"/>
      <c r="F166" s="32"/>
      <c r="G166" s="33"/>
    </row>
    <row r="167" spans="1:7">
      <c r="A167" s="15"/>
      <c r="B167" s="16"/>
      <c r="C167" s="16"/>
      <c r="D167" s="17"/>
      <c r="E167" s="32"/>
      <c r="F167" s="32"/>
      <c r="G167" s="33"/>
    </row>
    <row r="168" ht="15" spans="1:7">
      <c r="A168" s="22"/>
      <c r="B168" s="23" t="s">
        <v>99</v>
      </c>
      <c r="C168" s="23"/>
      <c r="D168" s="22">
        <f>G136</f>
        <v>18900</v>
      </c>
      <c r="E168" s="22"/>
      <c r="F168" s="22"/>
      <c r="G168" s="22"/>
    </row>
  </sheetData>
  <mergeCells count="176">
    <mergeCell ref="A1:G1"/>
    <mergeCell ref="A2:C2"/>
    <mergeCell ref="D2:G2"/>
    <mergeCell ref="A3:D3"/>
    <mergeCell ref="A4:G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D38:E38"/>
    <mergeCell ref="F38:G38"/>
    <mergeCell ref="A39:B39"/>
    <mergeCell ref="C39:D39"/>
    <mergeCell ref="E39:G39"/>
    <mergeCell ref="A41:G41"/>
    <mergeCell ref="A42:C42"/>
    <mergeCell ref="D42:G42"/>
    <mergeCell ref="A43:D43"/>
    <mergeCell ref="A44:G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D81:E81"/>
    <mergeCell ref="F81:G81"/>
    <mergeCell ref="A82:B82"/>
    <mergeCell ref="C82:D82"/>
    <mergeCell ref="E82:G82"/>
    <mergeCell ref="A84:G84"/>
    <mergeCell ref="A85:C85"/>
    <mergeCell ref="D85:G85"/>
    <mergeCell ref="A86:D86"/>
    <mergeCell ref="A87:G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D119:E119"/>
    <mergeCell ref="F119:G119"/>
    <mergeCell ref="A120:B120"/>
    <mergeCell ref="C120:D120"/>
    <mergeCell ref="E120:G120"/>
    <mergeCell ref="A129:G129"/>
    <mergeCell ref="A130:C130"/>
    <mergeCell ref="D130:G130"/>
    <mergeCell ref="A131:D131"/>
    <mergeCell ref="A132:G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D168:E168"/>
    <mergeCell ref="F168:G168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0" max="16383" man="1"/>
    <brk id="83" max="16383" man="1"/>
  </rowBreaks>
  <ignoredErrors>
    <ignoredError sqref="D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【02】工程量清单计价汇总表</vt:lpstr>
      <vt:lpstr>【05】分部分项工程量清单计价表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重庆市大足区公路事务中心</cp:lastModifiedBy>
  <dcterms:created xsi:type="dcterms:W3CDTF">2025-04-08T06:59:00Z</dcterms:created>
  <dcterms:modified xsi:type="dcterms:W3CDTF">2025-10-17T03:26:00Z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A409A711AA714168935417E73586FED5_13</vt:lpwstr>
  </property>
  <property fmtid="{D5CDD505-2E9C-101B-9397-08002B2CF9AE}" pid="3" name="KSOProductBuildVer">
    <vt:lpwstr>2052-12.1.0.23125</vt:lpwstr>
  </property>
</Properties>
</file>