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535" tabRatio="827" activeTab="1"/>
  </bookViews>
  <sheets>
    <sheet name="一楼急诊科DR1" sheetId="1" r:id="rId1"/>
    <sheet name="一楼介入科DSA1" sheetId="2" r:id="rId2"/>
  </sheets>
  <definedNames/>
  <calcPr fullCalcOnLoad="1"/>
</workbook>
</file>

<file path=xl/sharedStrings.xml><?xml version="1.0" encoding="utf-8"?>
<sst xmlns="http://schemas.openxmlformats.org/spreadsheetml/2006/main" count="87" uniqueCount="46">
  <si>
    <t>一楼急诊科DR1专用吊架钢结构及支撑体系安装</t>
  </si>
  <si>
    <t>序号</t>
  </si>
  <si>
    <t>房间使用情况说明</t>
  </si>
  <si>
    <t>工作内容</t>
  </si>
  <si>
    <t>要求</t>
  </si>
  <si>
    <t>单位</t>
  </si>
  <si>
    <t>数量</t>
  </si>
  <si>
    <t>限价单价</t>
  </si>
  <si>
    <t>金额</t>
  </si>
  <si>
    <t>备注</t>
  </si>
  <si>
    <t>房间使用面积约24平米，滑车长约3.2米，吊轨长约4.2米</t>
  </si>
  <si>
    <t>18号槽钢钢吊梁</t>
  </si>
  <si>
    <t>槽钢调直、整平校正、去毛刺；激光切割、打磨；激光成孔；场内外运输</t>
  </si>
  <si>
    <t>米</t>
  </si>
  <si>
    <t>W型主梁吊架</t>
  </si>
  <si>
    <t>1、采用60*60*4加工制作；2、连接板采用120*120*10厚钢板制作；3、激光精确定位成调节孔；4、精加工定型、焊接、打磨，场内外运输</t>
  </si>
  <si>
    <t>M2</t>
  </si>
  <si>
    <t>吊架间距为一米一个支点，不足一米的在端部设置一根立撑和一根斜撑</t>
  </si>
  <si>
    <t>钢梁稳定（纵向、跨梁）支撑槽钢</t>
  </si>
  <si>
    <t>采用60*60*5角钢精加工，焊接、打磨；激光成孔（椭圆调节孔）；场内外运输</t>
  </si>
  <si>
    <t>稳定支撑为纵梁间交叉斜撑，间距1~1.5米，不少于2根</t>
  </si>
  <si>
    <t>油漆</t>
  </si>
  <si>
    <t>打磨、抛光，涂刷氟碳漆</t>
  </si>
  <si>
    <t>项</t>
  </si>
  <si>
    <t>安装脚手架搭拆</t>
  </si>
  <si>
    <t>满堂架搭设及拆除、场内外转运、楼地面保护</t>
  </si>
  <si>
    <t>电线电缆吊架</t>
  </si>
  <si>
    <t>制作、加工及安装</t>
  </si>
  <si>
    <t>套</t>
  </si>
  <si>
    <t>五金配件及其他耗材</t>
  </si>
  <si>
    <t>国家优质产品</t>
  </si>
  <si>
    <t>钢结构精准安装成型</t>
  </si>
  <si>
    <t>现场安装、焊接、打磨，修整，水平平整度控制在2MM以内；完工后场地清理，原有半成品保护</t>
  </si>
  <si>
    <t>小计</t>
  </si>
  <si>
    <t>管理费</t>
  </si>
  <si>
    <t>税金</t>
  </si>
  <si>
    <t>合计</t>
  </si>
  <si>
    <t>一楼介入室DSA（飞利浦）专用吊架钢结构及支撑体系安装</t>
  </si>
  <si>
    <t>房间使用面积约72平米，吊架下表面高度2900，吊臂质量为1160KG</t>
  </si>
  <si>
    <t>16号槽钢钢吊梁</t>
  </si>
  <si>
    <t>M</t>
  </si>
  <si>
    <t>主梁长度不少于4.5米每根</t>
  </si>
  <si>
    <t>80槽钢对</t>
  </si>
  <si>
    <t>1、采用80*63*6加工制作；2、连接板采用120*120*10厚钢板制作；3、激光精确定位成调节孔；4、精加工定型、焊接、打磨，场内外运输</t>
  </si>
  <si>
    <t>1.3米长的槽钢对拼接为5根，2.2米长的槽钢对为4根，含对接损耗平均计2米每根</t>
  </si>
  <si>
    <t>现场精准定位、测量、放线；安装、焊接、打磨，修整，水平平整度控制在2MM以内；完工后场地清理，原有半成品保护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</si>
</sst>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SheetLayoutView="100" workbookViewId="0" topLeftCell="C6">
      <selection activeCell="H11" sqref="H11"/>
    </sheetView>
  </sheetViews>
  <sheetFormatPr defaultColWidth="9.00390625" defaultRowHeight="14.25"/>
  <cols>
    <col min="3" max="3" width="12.25390625" style="0" customWidth="1"/>
    <col min="4" max="4" width="14.25390625" style="0" customWidth="1"/>
    <col min="6" max="6" width="11.625" style="0" customWidth="1"/>
    <col min="7" max="7" width="10.625" style="0" customWidth="1"/>
    <col min="8" max="8" width="12.625" style="0" bestFit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6" t="s">
        <v>8</v>
      </c>
      <c r="I3" s="4" t="s">
        <v>9</v>
      </c>
    </row>
    <row r="4" spans="1:9" ht="14.25">
      <c r="A4" s="4"/>
      <c r="B4" s="5"/>
      <c r="C4" s="4"/>
      <c r="D4" s="4"/>
      <c r="E4" s="4"/>
      <c r="F4" s="8"/>
      <c r="G4" s="8"/>
      <c r="H4" s="8"/>
      <c r="I4" s="4"/>
    </row>
    <row r="5" spans="1:9" ht="85.5">
      <c r="A5" s="4">
        <v>1</v>
      </c>
      <c r="B5" s="5" t="s">
        <v>10</v>
      </c>
      <c r="C5" s="5" t="s">
        <v>11</v>
      </c>
      <c r="D5" s="5" t="s">
        <v>12</v>
      </c>
      <c r="E5" s="4" t="s">
        <v>13</v>
      </c>
      <c r="F5" s="10">
        <v>17.04</v>
      </c>
      <c r="G5" s="11">
        <v>260</v>
      </c>
      <c r="H5" s="15">
        <f>F5*G5</f>
        <v>4430.4</v>
      </c>
      <c r="I5" s="4"/>
    </row>
    <row r="6" spans="1:9" ht="156.75">
      <c r="A6" s="4">
        <v>2</v>
      </c>
      <c r="B6" s="5"/>
      <c r="C6" s="5" t="s">
        <v>14</v>
      </c>
      <c r="D6" s="5" t="s">
        <v>15</v>
      </c>
      <c r="E6" s="4" t="s">
        <v>16</v>
      </c>
      <c r="F6" s="13">
        <v>14</v>
      </c>
      <c r="G6" s="11">
        <v>220</v>
      </c>
      <c r="H6" s="15">
        <f aca="true" t="shared" si="0" ref="H6:H18">F6*G6</f>
        <v>3080</v>
      </c>
      <c r="I6" s="5" t="s">
        <v>17</v>
      </c>
    </row>
    <row r="7" spans="1:9" ht="99.75">
      <c r="A7" s="4">
        <v>3</v>
      </c>
      <c r="B7" s="5"/>
      <c r="C7" s="14" t="s">
        <v>18</v>
      </c>
      <c r="D7" s="14" t="s">
        <v>19</v>
      </c>
      <c r="E7" s="15" t="s">
        <v>16</v>
      </c>
      <c r="F7" s="13">
        <v>14</v>
      </c>
      <c r="G7" s="11">
        <v>160</v>
      </c>
      <c r="H7" s="15">
        <f t="shared" si="0"/>
        <v>2240</v>
      </c>
      <c r="I7" s="14" t="s">
        <v>20</v>
      </c>
    </row>
    <row r="8" spans="1:9" ht="28.5">
      <c r="A8" s="4">
        <v>4</v>
      </c>
      <c r="B8" s="5"/>
      <c r="C8" s="14" t="s">
        <v>21</v>
      </c>
      <c r="D8" s="14" t="s">
        <v>22</v>
      </c>
      <c r="E8" s="15" t="s">
        <v>23</v>
      </c>
      <c r="F8" s="13">
        <v>1</v>
      </c>
      <c r="G8" s="11">
        <v>700</v>
      </c>
      <c r="H8" s="15">
        <f t="shared" si="0"/>
        <v>700</v>
      </c>
      <c r="I8" s="14"/>
    </row>
    <row r="9" spans="1:9" ht="57">
      <c r="A9" s="4">
        <v>5</v>
      </c>
      <c r="B9" s="5"/>
      <c r="C9" s="14" t="s">
        <v>24</v>
      </c>
      <c r="D9" s="14" t="s">
        <v>25</v>
      </c>
      <c r="E9" s="15" t="s">
        <v>16</v>
      </c>
      <c r="F9" s="13">
        <v>24</v>
      </c>
      <c r="G9" s="12">
        <v>40.54</v>
      </c>
      <c r="H9" s="15">
        <f t="shared" si="0"/>
        <v>972.96</v>
      </c>
      <c r="I9" s="14"/>
    </row>
    <row r="10" spans="1:9" ht="36.75" customHeight="1">
      <c r="A10" s="4">
        <v>6</v>
      </c>
      <c r="B10" s="5"/>
      <c r="C10" s="14" t="s">
        <v>26</v>
      </c>
      <c r="D10" s="14" t="s">
        <v>27</v>
      </c>
      <c r="E10" s="15" t="s">
        <v>28</v>
      </c>
      <c r="F10" s="13">
        <v>1</v>
      </c>
      <c r="G10" s="11">
        <v>600</v>
      </c>
      <c r="H10" s="15">
        <f t="shared" si="0"/>
        <v>600</v>
      </c>
      <c r="I10" s="14"/>
    </row>
    <row r="11" spans="1:9" ht="28.5">
      <c r="A11" s="4">
        <v>7</v>
      </c>
      <c r="B11" s="5"/>
      <c r="C11" s="14" t="s">
        <v>29</v>
      </c>
      <c r="D11" s="14" t="s">
        <v>30</v>
      </c>
      <c r="E11" s="15" t="s">
        <v>23</v>
      </c>
      <c r="F11" s="13">
        <v>1</v>
      </c>
      <c r="G11" s="12">
        <v>600</v>
      </c>
      <c r="H11" s="15">
        <f t="shared" si="0"/>
        <v>600</v>
      </c>
      <c r="I11" s="14"/>
    </row>
    <row r="12" spans="1:9" ht="108" customHeight="1">
      <c r="A12" s="4">
        <v>8</v>
      </c>
      <c r="B12" s="5"/>
      <c r="C12" s="14" t="s">
        <v>31</v>
      </c>
      <c r="D12" s="14" t="s">
        <v>32</v>
      </c>
      <c r="E12" s="15" t="s">
        <v>23</v>
      </c>
      <c r="F12" s="4">
        <v>1</v>
      </c>
      <c r="G12" s="15">
        <v>9000</v>
      </c>
      <c r="H12" s="15">
        <f t="shared" si="0"/>
        <v>9000</v>
      </c>
      <c r="I12" s="14"/>
    </row>
    <row r="13" spans="1:9" ht="28.5" customHeight="1">
      <c r="A13" s="4">
        <v>9</v>
      </c>
      <c r="B13" s="5"/>
      <c r="C13" s="14" t="s">
        <v>33</v>
      </c>
      <c r="D13" s="14"/>
      <c r="E13" s="15"/>
      <c r="F13" s="4"/>
      <c r="G13" s="15"/>
      <c r="H13" s="15">
        <f>SUM(H5:H12)</f>
        <v>21623.36</v>
      </c>
      <c r="I13" s="14"/>
    </row>
    <row r="14" spans="1:9" ht="27" customHeight="1">
      <c r="A14" s="4">
        <v>57</v>
      </c>
      <c r="B14" s="5"/>
      <c r="C14" s="16" t="s">
        <v>34</v>
      </c>
      <c r="D14" s="16"/>
      <c r="E14" s="17">
        <v>0.05</v>
      </c>
      <c r="F14" s="4"/>
      <c r="G14" s="4"/>
      <c r="H14" s="15">
        <f>H13*E14</f>
        <v>1081.1680000000001</v>
      </c>
      <c r="I14" s="14"/>
    </row>
    <row r="15" spans="1:9" ht="30" customHeight="1">
      <c r="A15" s="4">
        <v>58</v>
      </c>
      <c r="B15" s="14"/>
      <c r="C15" s="16" t="s">
        <v>35</v>
      </c>
      <c r="D15" s="16"/>
      <c r="E15" s="17">
        <v>0.09</v>
      </c>
      <c r="F15" s="4"/>
      <c r="G15" s="4"/>
      <c r="H15" s="15">
        <f>(H13+H14)*E15</f>
        <v>2043.4075200000002</v>
      </c>
      <c r="I15" s="14"/>
    </row>
    <row r="16" spans="1:9" ht="34.5" customHeight="1">
      <c r="A16" s="4">
        <v>59</v>
      </c>
      <c r="B16" s="14"/>
      <c r="C16" s="16" t="s">
        <v>36</v>
      </c>
      <c r="D16" s="16"/>
      <c r="E16" s="4"/>
      <c r="F16" s="4"/>
      <c r="G16" s="4"/>
      <c r="H16" s="15">
        <f>SUM(H13:H15)</f>
        <v>24747.935520000003</v>
      </c>
      <c r="I16" s="15"/>
    </row>
    <row r="17" ht="18.75" customHeight="1">
      <c r="H17" s="20"/>
    </row>
    <row r="18" spans="8:14" ht="24.75" customHeight="1">
      <c r="H18" s="20"/>
      <c r="M18" s="19"/>
      <c r="N18" s="19"/>
    </row>
    <row r="19" spans="8:14" ht="21.75" customHeight="1">
      <c r="H19" s="21"/>
      <c r="M19" s="19"/>
      <c r="N19" s="19"/>
    </row>
    <row r="20" spans="13:14" ht="30" customHeight="1">
      <c r="M20" s="19"/>
      <c r="N20" s="19"/>
    </row>
    <row r="21" ht="21.75" customHeight="1"/>
  </sheetData>
  <sheetProtection/>
  <mergeCells count="14">
    <mergeCell ref="E14:F14"/>
    <mergeCell ref="E15:F15"/>
    <mergeCell ref="E16:F16"/>
    <mergeCell ref="A3:A4"/>
    <mergeCell ref="B3:B4"/>
    <mergeCell ref="B5:B13"/>
    <mergeCell ref="C3:C4"/>
    <mergeCell ref="D3:D4"/>
    <mergeCell ref="E3:E4"/>
    <mergeCell ref="F3:F4"/>
    <mergeCell ref="G3:G4"/>
    <mergeCell ref="H3:H4"/>
    <mergeCell ref="I3:I4"/>
    <mergeCell ref="A1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0" zoomScaleNormal="90" zoomScaleSheetLayoutView="100" workbookViewId="0" topLeftCell="A8">
      <selection activeCell="M6" sqref="M6"/>
    </sheetView>
  </sheetViews>
  <sheetFormatPr defaultColWidth="9.00390625" defaultRowHeight="14.25"/>
  <cols>
    <col min="4" max="4" width="11.625" style="0" customWidth="1"/>
    <col min="8" max="8" width="11.50390625" style="1" bestFit="1" customWidth="1"/>
  </cols>
  <sheetData>
    <row r="1" spans="1:9" ht="14.25">
      <c r="A1" s="2" t="s">
        <v>37</v>
      </c>
      <c r="B1" s="2"/>
      <c r="C1" s="2"/>
      <c r="D1" s="2"/>
      <c r="E1" s="2"/>
      <c r="F1" s="2"/>
      <c r="G1" s="2"/>
      <c r="H1" s="3"/>
      <c r="I1" s="2"/>
    </row>
    <row r="2" spans="1:9" ht="14.25">
      <c r="A2" s="2"/>
      <c r="B2" s="2"/>
      <c r="C2" s="2"/>
      <c r="D2" s="2"/>
      <c r="E2" s="2"/>
      <c r="F2" s="2"/>
      <c r="G2" s="2"/>
      <c r="H2" s="3"/>
      <c r="I2" s="2"/>
    </row>
    <row r="3" spans="1:9" ht="30.75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6" t="s">
        <v>6</v>
      </c>
      <c r="G3" s="6" t="s">
        <v>7</v>
      </c>
      <c r="H3" s="7" t="s">
        <v>8</v>
      </c>
      <c r="I3" s="4" t="s">
        <v>9</v>
      </c>
    </row>
    <row r="4" spans="1:9" ht="14.25">
      <c r="A4" s="4"/>
      <c r="B4" s="5"/>
      <c r="C4" s="4"/>
      <c r="D4" s="4"/>
      <c r="E4" s="4"/>
      <c r="F4" s="8"/>
      <c r="G4" s="8"/>
      <c r="H4" s="9"/>
      <c r="I4" s="4"/>
    </row>
    <row r="5" spans="1:9" ht="103.5" customHeight="1">
      <c r="A5" s="4">
        <v>10</v>
      </c>
      <c r="B5" s="5" t="s">
        <v>38</v>
      </c>
      <c r="C5" s="5" t="s">
        <v>39</v>
      </c>
      <c r="D5" s="5" t="s">
        <v>12</v>
      </c>
      <c r="E5" s="4" t="s">
        <v>40</v>
      </c>
      <c r="F5" s="10">
        <v>19.8</v>
      </c>
      <c r="G5" s="11">
        <v>260</v>
      </c>
      <c r="H5" s="12">
        <f>F5*G5</f>
        <v>5148</v>
      </c>
      <c r="I5" s="14" t="s">
        <v>41</v>
      </c>
    </row>
    <row r="6" spans="1:9" ht="166.5" customHeight="1">
      <c r="A6" s="4">
        <v>11</v>
      </c>
      <c r="B6" s="5"/>
      <c r="C6" s="5" t="s">
        <v>14</v>
      </c>
      <c r="D6" s="5" t="s">
        <v>15</v>
      </c>
      <c r="E6" s="4" t="s">
        <v>16</v>
      </c>
      <c r="F6" s="13">
        <v>21</v>
      </c>
      <c r="G6" s="11">
        <v>220</v>
      </c>
      <c r="H6" s="12">
        <f aca="true" t="shared" si="0" ref="H6:H19">F6*G6</f>
        <v>4620</v>
      </c>
      <c r="I6" s="5" t="s">
        <v>17</v>
      </c>
    </row>
    <row r="7" spans="1:9" ht="114">
      <c r="A7" s="4">
        <v>12</v>
      </c>
      <c r="B7" s="5"/>
      <c r="C7" s="14" t="s">
        <v>18</v>
      </c>
      <c r="D7" s="14" t="s">
        <v>19</v>
      </c>
      <c r="E7" s="15" t="s">
        <v>16</v>
      </c>
      <c r="F7" s="13">
        <v>21</v>
      </c>
      <c r="G7" s="12">
        <v>160</v>
      </c>
      <c r="H7" s="12">
        <f t="shared" si="0"/>
        <v>3360</v>
      </c>
      <c r="I7" s="14" t="s">
        <v>20</v>
      </c>
    </row>
    <row r="8" spans="1:9" ht="159" customHeight="1">
      <c r="A8" s="4">
        <v>13</v>
      </c>
      <c r="B8" s="5"/>
      <c r="C8" s="14" t="s">
        <v>42</v>
      </c>
      <c r="D8" s="5" t="s">
        <v>43</v>
      </c>
      <c r="E8" s="15" t="s">
        <v>13</v>
      </c>
      <c r="F8" s="10">
        <v>39.6</v>
      </c>
      <c r="G8" s="12">
        <v>130</v>
      </c>
      <c r="H8" s="12">
        <f t="shared" si="0"/>
        <v>5148</v>
      </c>
      <c r="I8" s="14" t="s">
        <v>44</v>
      </c>
    </row>
    <row r="9" spans="1:9" ht="42.75">
      <c r="A9" s="4">
        <v>14</v>
      </c>
      <c r="B9" s="5"/>
      <c r="C9" s="14" t="s">
        <v>21</v>
      </c>
      <c r="D9" s="14" t="s">
        <v>22</v>
      </c>
      <c r="E9" s="15" t="s">
        <v>23</v>
      </c>
      <c r="F9" s="4">
        <v>1</v>
      </c>
      <c r="G9" s="15">
        <v>1000</v>
      </c>
      <c r="H9" s="12">
        <f t="shared" si="0"/>
        <v>1000</v>
      </c>
      <c r="I9" s="14"/>
    </row>
    <row r="10" spans="1:9" ht="57">
      <c r="A10" s="4">
        <v>15</v>
      </c>
      <c r="B10" s="5"/>
      <c r="C10" s="14" t="s">
        <v>24</v>
      </c>
      <c r="D10" s="14" t="s">
        <v>25</v>
      </c>
      <c r="E10" s="15" t="s">
        <v>16</v>
      </c>
      <c r="F10" s="4">
        <v>30</v>
      </c>
      <c r="G10" s="12">
        <v>40.54</v>
      </c>
      <c r="H10" s="12">
        <f t="shared" si="0"/>
        <v>1216.2</v>
      </c>
      <c r="I10" s="14"/>
    </row>
    <row r="11" spans="1:9" ht="28.5">
      <c r="A11" s="4">
        <v>16</v>
      </c>
      <c r="B11" s="5"/>
      <c r="C11" s="14" t="s">
        <v>26</v>
      </c>
      <c r="D11" s="14" t="s">
        <v>27</v>
      </c>
      <c r="E11" s="15" t="s">
        <v>28</v>
      </c>
      <c r="F11" s="4">
        <v>4</v>
      </c>
      <c r="G11" s="11">
        <v>500</v>
      </c>
      <c r="H11" s="12">
        <f t="shared" si="0"/>
        <v>2000</v>
      </c>
      <c r="I11" s="14"/>
    </row>
    <row r="12" spans="1:9" ht="42.75">
      <c r="A12" s="4">
        <v>17</v>
      </c>
      <c r="B12" s="5"/>
      <c r="C12" s="14" t="s">
        <v>29</v>
      </c>
      <c r="D12" s="14" t="s">
        <v>30</v>
      </c>
      <c r="E12" s="15" t="s">
        <v>23</v>
      </c>
      <c r="F12" s="4">
        <v>1</v>
      </c>
      <c r="G12" s="12">
        <v>600</v>
      </c>
      <c r="H12" s="12">
        <f t="shared" si="0"/>
        <v>600</v>
      </c>
      <c r="I12" s="14"/>
    </row>
    <row r="13" spans="1:9" ht="156.75">
      <c r="A13" s="4">
        <v>18</v>
      </c>
      <c r="B13" s="5"/>
      <c r="C13" s="14" t="s">
        <v>31</v>
      </c>
      <c r="D13" s="14" t="s">
        <v>45</v>
      </c>
      <c r="E13" s="15" t="s">
        <v>23</v>
      </c>
      <c r="F13" s="4">
        <v>1</v>
      </c>
      <c r="G13" s="15">
        <v>15500</v>
      </c>
      <c r="H13" s="12">
        <f t="shared" si="0"/>
        <v>15500</v>
      </c>
      <c r="I13" s="14"/>
    </row>
    <row r="14" spans="1:9" ht="14.25">
      <c r="A14" s="4">
        <v>19</v>
      </c>
      <c r="B14" s="5"/>
      <c r="C14" s="14" t="s">
        <v>33</v>
      </c>
      <c r="D14" s="14"/>
      <c r="E14" s="15"/>
      <c r="F14" s="4"/>
      <c r="G14" s="15"/>
      <c r="H14" s="12">
        <f>SUM(H5:H13)</f>
        <v>38592.2</v>
      </c>
      <c r="I14" s="14"/>
    </row>
    <row r="15" spans="1:9" ht="14.25">
      <c r="A15" s="4">
        <v>57</v>
      </c>
      <c r="B15" s="5"/>
      <c r="C15" s="16" t="s">
        <v>34</v>
      </c>
      <c r="D15" s="16"/>
      <c r="E15" s="17">
        <v>0.05</v>
      </c>
      <c r="F15" s="4"/>
      <c r="G15" s="4"/>
      <c r="H15" s="12">
        <f>H14*E15</f>
        <v>1929.61</v>
      </c>
      <c r="I15" s="14"/>
    </row>
    <row r="16" spans="1:9" ht="14.25">
      <c r="A16" s="4">
        <v>58</v>
      </c>
      <c r="B16" s="14"/>
      <c r="C16" s="16" t="s">
        <v>35</v>
      </c>
      <c r="D16" s="16"/>
      <c r="E16" s="17">
        <v>0.09</v>
      </c>
      <c r="F16" s="4"/>
      <c r="G16" s="4"/>
      <c r="H16" s="12">
        <f>(H14+H15)*E16</f>
        <v>3646.9628999999995</v>
      </c>
      <c r="I16" s="14"/>
    </row>
    <row r="17" spans="1:16" ht="14.25">
      <c r="A17" s="4">
        <v>59</v>
      </c>
      <c r="B17" s="14"/>
      <c r="C17" s="16" t="s">
        <v>36</v>
      </c>
      <c r="D17" s="16"/>
      <c r="E17" s="4"/>
      <c r="F17" s="4"/>
      <c r="G17" s="4"/>
      <c r="H17" s="12">
        <f>SUM(H14:H16)</f>
        <v>44168.772899999996</v>
      </c>
      <c r="I17" s="15"/>
      <c r="N17" s="19"/>
      <c r="O17" s="19"/>
      <c r="P17" s="19"/>
    </row>
    <row r="18" spans="8:16" ht="14.25">
      <c r="H18" s="18"/>
      <c r="N18" s="19"/>
      <c r="O18" s="19"/>
      <c r="P18" s="19"/>
    </row>
    <row r="19" spans="8:16" ht="14.25">
      <c r="H19" s="18"/>
      <c r="N19" s="19"/>
      <c r="O19" s="19"/>
      <c r="P19" s="19"/>
    </row>
    <row r="20" spans="14:16" ht="14.25">
      <c r="N20" s="19"/>
      <c r="O20" s="19"/>
      <c r="P20" s="19"/>
    </row>
    <row r="21" spans="14:15" ht="14.25">
      <c r="N21" s="19"/>
      <c r="O21" s="19"/>
    </row>
    <row r="22" spans="14:15" ht="14.25">
      <c r="N22" s="19"/>
      <c r="O22" s="19"/>
    </row>
  </sheetData>
  <sheetProtection/>
  <mergeCells count="14">
    <mergeCell ref="E15:F15"/>
    <mergeCell ref="E16:F16"/>
    <mergeCell ref="E17:F17"/>
    <mergeCell ref="A3:A4"/>
    <mergeCell ref="B3:B4"/>
    <mergeCell ref="B5:B14"/>
    <mergeCell ref="C3:C4"/>
    <mergeCell ref="D3:D4"/>
    <mergeCell ref="E3:E4"/>
    <mergeCell ref="F3:F4"/>
    <mergeCell ref="G3:G4"/>
    <mergeCell ref="H3:H4"/>
    <mergeCell ref="I3:I4"/>
    <mergeCell ref="A1:I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2024-04-19T09:51:40Z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FFE77DC82146497EB77B018C4933F156_13</vt:lpwstr>
  </property>
</Properties>
</file>