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8034" tabRatio="451"/>
  </bookViews>
  <sheets>
    <sheet name="2九龙坡区" sheetId="5" r:id="rId1"/>
  </sheets>
  <definedNames>
    <definedName name="_xlnm._FilterDatabase" localSheetId="0" hidden="1">'2九龙坡区'!$A$1:$X$3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16" authorId="0">
      <text>
        <r>
          <rPr>
            <sz val="9"/>
            <rFont val="宋体"/>
            <charset val="134"/>
          </rPr>
          <t>付？</t>
        </r>
      </text>
    </comment>
  </commentList>
</comments>
</file>

<file path=xl/sharedStrings.xml><?xml version="1.0" encoding="utf-8"?>
<sst xmlns="http://schemas.openxmlformats.org/spreadsheetml/2006/main" count="596" uniqueCount="100">
  <si>
    <t>九龙坡区-氢燃料电池车常用易耗品及工时限价表（含税价）</t>
  </si>
  <si>
    <t>序号</t>
  </si>
  <si>
    <t>项目</t>
  </si>
  <si>
    <t>单位</t>
  </si>
  <si>
    <t>陕汽4.5吨氢燃料电池冷藏车</t>
  </si>
  <si>
    <t>49吨氢燃料电池牵引车附带挂车</t>
  </si>
  <si>
    <t>报价说明</t>
  </si>
  <si>
    <t>车辆暂估数量（辆）</t>
  </si>
  <si>
    <t>预估单车整年平均用量（次）</t>
  </si>
  <si>
    <t>工时限价（元）</t>
  </si>
  <si>
    <t>材料限价（元）</t>
  </si>
  <si>
    <t>工时合计限价（元）</t>
  </si>
  <si>
    <t>材料合计限价（元）</t>
  </si>
  <si>
    <t>工时及材料合计限价（元）</t>
  </si>
  <si>
    <t>车辆暂估数量（牵引车）（辆）</t>
  </si>
  <si>
    <t>车辆暂估数量（三轴挂车）（辆）</t>
  </si>
  <si>
    <t>预估单车整年平均用量（牵引车）（次）</t>
  </si>
  <si>
    <t>预估单车整年平均用量（三轴挂车）（次）</t>
  </si>
  <si>
    <t>工时限价（牵引车）（元）</t>
  </si>
  <si>
    <t>材料限价（牵引车）（元）</t>
  </si>
  <si>
    <t>工时限价（三轴挂车）（元）</t>
  </si>
  <si>
    <t>材料限价（三轴挂车）（元）</t>
  </si>
  <si>
    <t>工时合计限价-牵引车（元）</t>
  </si>
  <si>
    <t>工时合计限价-三轴挂车（元）</t>
  </si>
  <si>
    <t>材料合计限价-牵引车（元）</t>
  </si>
  <si>
    <t>材料合计限价-三轴挂车（元）</t>
  </si>
  <si>
    <t>二级维护</t>
  </si>
  <si>
    <t>次</t>
  </si>
  <si>
    <t>/</t>
  </si>
  <si>
    <t>单台价格，包含按国家标准执行的整套二级维护工时（含所有拔轮），且出具二级维护竣工出厂合格证。辅料及二级维护中发现其他需要维修的部分不包含在此费用中，另以维修费用单独计算。（涉及其它配件另算）</t>
  </si>
  <si>
    <t>单独拔轮保养</t>
  </si>
  <si>
    <t>个</t>
  </si>
  <si>
    <t>以每半轴为单位的工时（非免维护桥）</t>
  </si>
  <si>
    <t>更换变速箱齿轮油</t>
  </si>
  <si>
    <t>升</t>
  </si>
  <si>
    <t>更换驱动桥齿轮油</t>
  </si>
  <si>
    <t>更换转向助力油</t>
  </si>
  <si>
    <t>转向助力油滤芯</t>
  </si>
  <si>
    <t>更换减速机齿轮油</t>
  </si>
  <si>
    <t>更换半轴油封</t>
  </si>
  <si>
    <t>单独更换时收费，二维时更换不另行收费</t>
  </si>
  <si>
    <t>更换轴承油</t>
  </si>
  <si>
    <t>公斤</t>
  </si>
  <si>
    <t>更换半轴半轴承</t>
  </si>
  <si>
    <t>打黄油</t>
  </si>
  <si>
    <t>车</t>
  </si>
  <si>
    <t>包含飞翼、尾板等黄油</t>
  </si>
  <si>
    <t>更换雨刮片</t>
  </si>
  <si>
    <t>付</t>
  </si>
  <si>
    <t>更换刹车片</t>
  </si>
  <si>
    <t>片</t>
  </si>
  <si>
    <t>工时为每轮工时</t>
  </si>
  <si>
    <t>普通补胎</t>
  </si>
  <si>
    <t>条</t>
  </si>
  <si>
    <t>换轮胎</t>
  </si>
  <si>
    <t>轮胎换位</t>
  </si>
  <si>
    <t>对</t>
  </si>
  <si>
    <t>更换尾灯总成</t>
  </si>
  <si>
    <t>更换边灯</t>
  </si>
  <si>
    <t>更换大灯灯泡</t>
  </si>
  <si>
    <t>帮电</t>
  </si>
  <si>
    <t>更换打气泵滤芯</t>
  </si>
  <si>
    <t>紧固整车螺栓</t>
  </si>
  <si>
    <t>更换空调压缩机</t>
  </si>
  <si>
    <t>更换空调滤芯</t>
  </si>
  <si>
    <t>空调抽空加氟</t>
  </si>
  <si>
    <t>瓶</t>
  </si>
  <si>
    <t>单次工时</t>
  </si>
  <si>
    <t>更换组合开关</t>
  </si>
  <si>
    <t>更换继电器</t>
  </si>
  <si>
    <t>更换保险片</t>
  </si>
  <si>
    <t>搅拌车清罐（含出渣）</t>
  </si>
  <si>
    <t>吨</t>
  </si>
  <si>
    <t>冲洗水冷机组</t>
  </si>
  <si>
    <t>拆装清洗水冷机组</t>
  </si>
  <si>
    <t>更换去离子器</t>
  </si>
  <si>
    <t>更换电堆空气滤芯</t>
  </si>
  <si>
    <t>更换燃料电池专用冷却液</t>
  </si>
  <si>
    <t>全车更换</t>
  </si>
  <si>
    <t>更换鞍座</t>
  </si>
  <si>
    <t>调节前束</t>
  </si>
  <si>
    <t>更换尾板遥控</t>
  </si>
  <si>
    <t>更换液压油</t>
  </si>
  <si>
    <t>根据车型，涉及尾板、飞翼、自卸举升等上装涉及液压部分</t>
  </si>
  <si>
    <t>更换飞翼车门弹簧锁扣</t>
  </si>
  <si>
    <t>更换飞翼车后橡胶防撞墩</t>
  </si>
  <si>
    <t>更换空气弹簧</t>
  </si>
  <si>
    <t>更换篷布钢丝绳</t>
  </si>
  <si>
    <t>根</t>
  </si>
  <si>
    <t>单根长度约24米</t>
  </si>
  <si>
    <t>更换液压举升油缸</t>
  </si>
  <si>
    <t>180油缸</t>
  </si>
  <si>
    <t>更换自卸车进油管</t>
  </si>
  <si>
    <t>米</t>
  </si>
  <si>
    <t>更换自卸车高压油管</t>
  </si>
  <si>
    <t>更换齿轮泵</t>
  </si>
  <si>
    <t>更换牵引销</t>
  </si>
  <si>
    <t>更换静电拖地带</t>
  </si>
  <si>
    <t>合计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</si>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</sst>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3"/>
  <sheetViews>
    <sheetView tabSelected="1" workbookViewId="0">
      <pane ySplit="3" topLeftCell="A4" activePane="bottomLeft" state="frozen"/>
      <selection/>
      <selection pane="bottomLeft" activeCell="A53" sqref="A53:X53"/>
    </sheetView>
  </sheetViews>
  <sheetFormatPr defaultColWidth="9" defaultRowHeight="14.1"/>
  <cols>
    <col min="1" max="1" width="5.12612612612613" style="1" customWidth="1"/>
    <col min="2" max="2" width="15.6216216216216" style="1" customWidth="1"/>
    <col min="3" max="3" width="4.62162162162162" style="1" customWidth="1"/>
    <col min="4" max="4" width="8.12612612612613" style="1" customWidth="1"/>
    <col min="5" max="5" width="8.62162162162162" style="1" customWidth="1"/>
    <col min="6" max="9" width="8.62162162162162" style="2" customWidth="1"/>
    <col min="10" max="10" width="9.37837837837838" style="2" customWidth="1"/>
    <col min="11" max="12" width="8.62162162162162" style="1" customWidth="1"/>
    <col min="13" max="13" width="7.37837837837838" style="1" customWidth="1"/>
    <col min="14" max="14" width="9.87387387387387" style="1" customWidth="1"/>
    <col min="15" max="15" width="10.2522522522523" style="1" customWidth="1"/>
    <col min="16" max="16" width="9" style="1" customWidth="1"/>
    <col min="17" max="17" width="9.87387387387387" style="1" customWidth="1"/>
    <col min="18" max="18" width="9.25225225225225" style="1" customWidth="1"/>
    <col min="19" max="19" width="10.7477477477477" style="1" customWidth="1"/>
    <col min="20" max="20" width="10.1261261261261" style="1" customWidth="1"/>
    <col min="21" max="21" width="9.87387387387387" style="1" customWidth="1"/>
    <col min="22" max="22" width="10.3783783783784" style="1" customWidth="1"/>
    <col min="23" max="23" width="10.1261261261261" style="1" customWidth="1"/>
    <col min="24" max="24" width="15.6216216216216" style="1" customWidth="1"/>
    <col min="25" max="16384" width="9" style="1"/>
  </cols>
  <sheetData>
    <row r="1" ht="22.7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</row>
    <row r="2" spans="1:24">
      <c r="A2" s="5" t="s">
        <v>1</v>
      </c>
      <c r="B2" s="5" t="s">
        <v>2</v>
      </c>
      <c r="C2" s="5" t="s">
        <v>3</v>
      </c>
      <c r="D2" s="5" t="s">
        <v>4</v>
      </c>
      <c r="E2" s="5"/>
      <c r="F2" s="5"/>
      <c r="G2" s="5"/>
      <c r="H2" s="5"/>
      <c r="I2" s="5"/>
      <c r="J2" s="5"/>
      <c r="K2" s="5" t="s">
        <v>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 t="s">
        <v>6</v>
      </c>
    </row>
    <row r="3" ht="84.85" spans="1:24">
      <c r="A3" s="5"/>
      <c r="B3" s="5"/>
      <c r="C3" s="5"/>
      <c r="D3" s="5" t="s">
        <v>7</v>
      </c>
      <c r="E3" s="5" t="s">
        <v>8</v>
      </c>
      <c r="F3" s="5" t="s">
        <v>9</v>
      </c>
      <c r="G3" s="5" t="s">
        <v>10</v>
      </c>
      <c r="H3" s="7" t="s">
        <v>11</v>
      </c>
      <c r="I3" s="7" t="s">
        <v>12</v>
      </c>
      <c r="J3" s="7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7" t="s">
        <v>22</v>
      </c>
      <c r="T3" s="7" t="s">
        <v>23</v>
      </c>
      <c r="U3" s="7" t="s">
        <v>24</v>
      </c>
      <c r="V3" s="7" t="s">
        <v>25</v>
      </c>
      <c r="W3" s="7" t="s">
        <v>13</v>
      </c>
      <c r="X3" s="8"/>
    </row>
    <row r="4" ht="197.55" spans="1:24">
      <c r="A4" s="9">
        <v>1</v>
      </c>
      <c r="B4" s="9" t="s">
        <v>26</v>
      </c>
      <c r="C4" s="9" t="s">
        <v>27</v>
      </c>
      <c r="D4" s="9">
        <v>15</v>
      </c>
      <c r="E4" s="10">
        <v>3</v>
      </c>
      <c r="F4" s="10">
        <v>300</v>
      </c>
      <c r="G4" s="10" t="s">
        <v>28</v>
      </c>
      <c r="H4" s="10">
        <f>D4*E4*F4</f>
        <v>13500</v>
      </c>
      <c r="I4" s="10" t="s">
        <v>28</v>
      </c>
      <c r="J4" s="9">
        <f>H4</f>
        <v>13500</v>
      </c>
      <c r="K4" s="9">
        <v>46</v>
      </c>
      <c r="L4" s="9">
        <v>46</v>
      </c>
      <c r="M4" s="9">
        <v>3</v>
      </c>
      <c r="N4" s="9">
        <v>1</v>
      </c>
      <c r="O4" s="9">
        <v>400</v>
      </c>
      <c r="P4" s="9" t="s">
        <v>28</v>
      </c>
      <c r="Q4" s="9">
        <v>400</v>
      </c>
      <c r="R4" s="9" t="s">
        <v>28</v>
      </c>
      <c r="S4" s="9">
        <f>K4*M4*O4</f>
        <v>55200</v>
      </c>
      <c r="T4" s="9">
        <f>L4*N4*Q4</f>
        <v>18400</v>
      </c>
      <c r="U4" s="9" t="s">
        <v>28</v>
      </c>
      <c r="V4" s="9" t="s">
        <v>28</v>
      </c>
      <c r="W4" s="9">
        <f>S4+T4</f>
        <v>73600</v>
      </c>
      <c r="X4" s="9" t="s">
        <v>29</v>
      </c>
    </row>
    <row r="5" ht="42.45" spans="1:24">
      <c r="A5" s="9">
        <v>2</v>
      </c>
      <c r="B5" s="9" t="s">
        <v>30</v>
      </c>
      <c r="C5" s="9" t="s">
        <v>31</v>
      </c>
      <c r="D5" s="9">
        <v>15</v>
      </c>
      <c r="E5" s="9">
        <v>1</v>
      </c>
      <c r="F5" s="9">
        <v>50</v>
      </c>
      <c r="G5" s="9" t="s">
        <v>28</v>
      </c>
      <c r="H5" s="10">
        <f t="shared" ref="H5:H51" si="0">D5*E5*F5</f>
        <v>750</v>
      </c>
      <c r="I5" s="10" t="s">
        <v>28</v>
      </c>
      <c r="J5" s="9">
        <f>H5</f>
        <v>750</v>
      </c>
      <c r="K5" s="9">
        <v>46</v>
      </c>
      <c r="L5" s="9">
        <v>46</v>
      </c>
      <c r="M5" s="9">
        <v>1</v>
      </c>
      <c r="N5" s="9">
        <v>1</v>
      </c>
      <c r="O5" s="9">
        <v>50</v>
      </c>
      <c r="P5" s="9" t="s">
        <v>28</v>
      </c>
      <c r="Q5" s="9">
        <v>50</v>
      </c>
      <c r="R5" s="9" t="s">
        <v>28</v>
      </c>
      <c r="S5" s="9">
        <f t="shared" ref="S5:S51" si="1">K5*M5*O5</f>
        <v>2300</v>
      </c>
      <c r="T5" s="9">
        <f>L5*N5*Q5</f>
        <v>2300</v>
      </c>
      <c r="U5" s="9" t="s">
        <v>28</v>
      </c>
      <c r="V5" s="9" t="s">
        <v>28</v>
      </c>
      <c r="W5" s="9">
        <f>S5+T5</f>
        <v>4600</v>
      </c>
      <c r="X5" s="9" t="s">
        <v>32</v>
      </c>
    </row>
    <row r="6" ht="28.3" spans="1:24">
      <c r="A6" s="9">
        <v>3</v>
      </c>
      <c r="B6" s="9" t="s">
        <v>33</v>
      </c>
      <c r="C6" s="9" t="s">
        <v>34</v>
      </c>
      <c r="D6" s="9" t="s">
        <v>28</v>
      </c>
      <c r="E6" s="9" t="s">
        <v>28</v>
      </c>
      <c r="F6" s="9" t="s">
        <v>28</v>
      </c>
      <c r="G6" s="9" t="s">
        <v>28</v>
      </c>
      <c r="H6" s="10" t="s">
        <v>28</v>
      </c>
      <c r="I6" s="10" t="s">
        <v>28</v>
      </c>
      <c r="J6" s="10" t="s">
        <v>28</v>
      </c>
      <c r="K6" s="9">
        <v>46</v>
      </c>
      <c r="L6" s="9" t="s">
        <v>28</v>
      </c>
      <c r="M6" s="9">
        <v>14</v>
      </c>
      <c r="N6" s="9" t="s">
        <v>28</v>
      </c>
      <c r="O6" s="9">
        <v>60</v>
      </c>
      <c r="P6" s="9">
        <v>40</v>
      </c>
      <c r="Q6" s="9" t="s">
        <v>28</v>
      </c>
      <c r="R6" s="9" t="s">
        <v>28</v>
      </c>
      <c r="S6" s="9">
        <f t="shared" si="1"/>
        <v>38640</v>
      </c>
      <c r="T6" s="9" t="s">
        <v>28</v>
      </c>
      <c r="U6" s="9">
        <f>K6*M6*P6</f>
        <v>25760</v>
      </c>
      <c r="V6" s="9" t="s">
        <v>28</v>
      </c>
      <c r="W6" s="9">
        <f t="shared" ref="W6:W8" si="2">S6+U6</f>
        <v>64400</v>
      </c>
      <c r="X6" s="11"/>
    </row>
    <row r="7" ht="28.3" spans="1:24">
      <c r="A7" s="9">
        <v>4</v>
      </c>
      <c r="B7" s="9" t="s">
        <v>35</v>
      </c>
      <c r="C7" s="9" t="s">
        <v>34</v>
      </c>
      <c r="D7" s="9">
        <v>15</v>
      </c>
      <c r="E7" s="12">
        <v>4</v>
      </c>
      <c r="F7" s="12">
        <v>50</v>
      </c>
      <c r="G7" s="9">
        <v>35</v>
      </c>
      <c r="H7" s="10">
        <f t="shared" si="0"/>
        <v>3000</v>
      </c>
      <c r="I7" s="10">
        <f>D7*E7*G7</f>
        <v>2100</v>
      </c>
      <c r="J7" s="9">
        <f>H7+I7</f>
        <v>5100</v>
      </c>
      <c r="K7" s="9">
        <v>46</v>
      </c>
      <c r="L7" s="9" t="s">
        <v>28</v>
      </c>
      <c r="M7" s="9">
        <v>28</v>
      </c>
      <c r="N7" s="9" t="s">
        <v>28</v>
      </c>
      <c r="O7" s="9">
        <v>60</v>
      </c>
      <c r="P7" s="9">
        <v>35</v>
      </c>
      <c r="Q7" s="9" t="s">
        <v>28</v>
      </c>
      <c r="R7" s="9" t="s">
        <v>28</v>
      </c>
      <c r="S7" s="9">
        <f t="shared" si="1"/>
        <v>77280</v>
      </c>
      <c r="T7" s="9" t="s">
        <v>28</v>
      </c>
      <c r="U7" s="9">
        <f>K7*M7*P7</f>
        <v>45080</v>
      </c>
      <c r="V7" s="9" t="s">
        <v>28</v>
      </c>
      <c r="W7" s="9">
        <f t="shared" si="2"/>
        <v>122360</v>
      </c>
      <c r="X7" s="11"/>
    </row>
    <row r="8" ht="14.15" spans="1:24">
      <c r="A8" s="9">
        <v>5</v>
      </c>
      <c r="B8" s="9" t="s">
        <v>36</v>
      </c>
      <c r="C8" s="9" t="s">
        <v>34</v>
      </c>
      <c r="D8" s="9">
        <v>15</v>
      </c>
      <c r="E8" s="9">
        <v>1</v>
      </c>
      <c r="F8" s="9">
        <v>50</v>
      </c>
      <c r="G8" s="9">
        <v>35</v>
      </c>
      <c r="H8" s="10">
        <f t="shared" si="0"/>
        <v>750</v>
      </c>
      <c r="I8" s="10">
        <f>D8*E8*G8</f>
        <v>525</v>
      </c>
      <c r="J8" s="9">
        <f>H8+I8</f>
        <v>1275</v>
      </c>
      <c r="K8" s="9">
        <v>46</v>
      </c>
      <c r="L8" s="9" t="s">
        <v>28</v>
      </c>
      <c r="M8" s="9">
        <v>4</v>
      </c>
      <c r="N8" s="9" t="s">
        <v>28</v>
      </c>
      <c r="O8" s="9">
        <v>60</v>
      </c>
      <c r="P8" s="9">
        <v>35</v>
      </c>
      <c r="Q8" s="9" t="s">
        <v>28</v>
      </c>
      <c r="R8" s="9" t="s">
        <v>28</v>
      </c>
      <c r="S8" s="9">
        <f t="shared" si="1"/>
        <v>11040</v>
      </c>
      <c r="T8" s="9" t="s">
        <v>28</v>
      </c>
      <c r="U8" s="9">
        <f>K8*M8*P8</f>
        <v>6440</v>
      </c>
      <c r="V8" s="9" t="s">
        <v>28</v>
      </c>
      <c r="W8" s="9">
        <f t="shared" si="2"/>
        <v>17480</v>
      </c>
      <c r="X8" s="11"/>
    </row>
    <row r="9" ht="14.15" spans="1:24">
      <c r="A9" s="9">
        <v>6</v>
      </c>
      <c r="B9" s="9" t="s">
        <v>37</v>
      </c>
      <c r="C9" s="9" t="s">
        <v>31</v>
      </c>
      <c r="D9" s="9">
        <v>15</v>
      </c>
      <c r="E9" s="9">
        <v>1</v>
      </c>
      <c r="F9" s="9">
        <v>30</v>
      </c>
      <c r="G9" s="9">
        <v>50</v>
      </c>
      <c r="H9" s="10">
        <f t="shared" si="0"/>
        <v>450</v>
      </c>
      <c r="I9" s="10">
        <f>D9*E9*G9</f>
        <v>750</v>
      </c>
      <c r="J9" s="9">
        <f>H9+I9</f>
        <v>1200</v>
      </c>
      <c r="K9" s="9" t="s">
        <v>28</v>
      </c>
      <c r="L9" s="9" t="s">
        <v>28</v>
      </c>
      <c r="M9" s="9" t="s">
        <v>28</v>
      </c>
      <c r="N9" s="9" t="s">
        <v>28</v>
      </c>
      <c r="O9" s="9" t="s">
        <v>28</v>
      </c>
      <c r="P9" s="9">
        <v>50</v>
      </c>
      <c r="Q9" s="9" t="s">
        <v>28</v>
      </c>
      <c r="R9" s="9" t="s">
        <v>28</v>
      </c>
      <c r="S9" s="9" t="s">
        <v>28</v>
      </c>
      <c r="T9" s="9" t="s">
        <v>28</v>
      </c>
      <c r="U9" s="9" t="s">
        <v>28</v>
      </c>
      <c r="V9" s="9" t="s">
        <v>28</v>
      </c>
      <c r="W9" s="9" t="s">
        <v>28</v>
      </c>
      <c r="X9" s="11"/>
    </row>
    <row r="10" ht="28.3" spans="1:24">
      <c r="A10" s="9">
        <v>7</v>
      </c>
      <c r="B10" s="9" t="s">
        <v>38</v>
      </c>
      <c r="C10" s="9" t="s">
        <v>34</v>
      </c>
      <c r="D10" s="9" t="s">
        <v>28</v>
      </c>
      <c r="E10" s="9" t="s">
        <v>28</v>
      </c>
      <c r="F10" s="9" t="s">
        <v>28</v>
      </c>
      <c r="G10" s="9" t="s">
        <v>28</v>
      </c>
      <c r="H10" s="10" t="s">
        <v>28</v>
      </c>
      <c r="I10" s="10" t="s">
        <v>28</v>
      </c>
      <c r="J10" s="10" t="s">
        <v>28</v>
      </c>
      <c r="K10" s="9" t="s">
        <v>28</v>
      </c>
      <c r="L10" s="9" t="s">
        <v>28</v>
      </c>
      <c r="M10" s="9" t="s">
        <v>28</v>
      </c>
      <c r="N10" s="9" t="s">
        <v>28</v>
      </c>
      <c r="O10" s="9" t="s">
        <v>28</v>
      </c>
      <c r="P10" s="9" t="s">
        <v>28</v>
      </c>
      <c r="Q10" s="9" t="s">
        <v>28</v>
      </c>
      <c r="R10" s="9" t="s">
        <v>28</v>
      </c>
      <c r="S10" s="9" t="s">
        <v>28</v>
      </c>
      <c r="T10" s="9" t="s">
        <v>28</v>
      </c>
      <c r="U10" s="9" t="s">
        <v>28</v>
      </c>
      <c r="V10" s="9" t="s">
        <v>28</v>
      </c>
      <c r="W10" s="9" t="s">
        <v>28</v>
      </c>
      <c r="X10" s="11"/>
    </row>
    <row r="11" ht="42.45" spans="1:24">
      <c r="A11" s="9">
        <v>8</v>
      </c>
      <c r="B11" s="9" t="s">
        <v>39</v>
      </c>
      <c r="C11" s="9" t="s">
        <v>31</v>
      </c>
      <c r="D11" s="9" t="s">
        <v>28</v>
      </c>
      <c r="E11" s="9" t="s">
        <v>28</v>
      </c>
      <c r="F11" s="9" t="s">
        <v>28</v>
      </c>
      <c r="G11" s="9" t="s">
        <v>28</v>
      </c>
      <c r="H11" s="10" t="s">
        <v>28</v>
      </c>
      <c r="I11" s="10" t="s">
        <v>28</v>
      </c>
      <c r="J11" s="10" t="s">
        <v>28</v>
      </c>
      <c r="K11" s="9">
        <v>46</v>
      </c>
      <c r="L11" s="9">
        <v>46</v>
      </c>
      <c r="M11" s="9">
        <v>2</v>
      </c>
      <c r="N11" s="9">
        <v>2</v>
      </c>
      <c r="O11" s="9">
        <v>50</v>
      </c>
      <c r="P11" s="9">
        <v>25</v>
      </c>
      <c r="Q11" s="9" t="s">
        <v>28</v>
      </c>
      <c r="R11" s="9" t="s">
        <v>28</v>
      </c>
      <c r="S11" s="9">
        <f t="shared" si="1"/>
        <v>4600</v>
      </c>
      <c r="T11" s="9" t="s">
        <v>28</v>
      </c>
      <c r="U11" s="9">
        <f>K11*M11*P11</f>
        <v>2300</v>
      </c>
      <c r="V11" s="9" t="s">
        <v>28</v>
      </c>
      <c r="W11" s="9">
        <f>S11+U11</f>
        <v>6900</v>
      </c>
      <c r="X11" s="9" t="s">
        <v>40</v>
      </c>
    </row>
    <row r="12" ht="14.15" spans="1:24">
      <c r="A12" s="9">
        <v>9</v>
      </c>
      <c r="B12" s="9" t="s">
        <v>41</v>
      </c>
      <c r="C12" s="9" t="s">
        <v>42</v>
      </c>
      <c r="D12" s="9">
        <v>15</v>
      </c>
      <c r="E12" s="9">
        <v>1</v>
      </c>
      <c r="F12" s="9" t="s">
        <v>28</v>
      </c>
      <c r="G12" s="9">
        <v>45</v>
      </c>
      <c r="H12" s="10" t="s">
        <v>28</v>
      </c>
      <c r="I12" s="10">
        <f>D12*E12*G12</f>
        <v>675</v>
      </c>
      <c r="J12" s="9">
        <f>I12</f>
        <v>675</v>
      </c>
      <c r="K12" s="9">
        <v>46</v>
      </c>
      <c r="L12" s="9">
        <v>46</v>
      </c>
      <c r="M12" s="9">
        <v>6</v>
      </c>
      <c r="N12" s="9">
        <v>2</v>
      </c>
      <c r="O12" s="9" t="s">
        <v>28</v>
      </c>
      <c r="P12" s="9">
        <v>45</v>
      </c>
      <c r="Q12" s="9" t="s">
        <v>28</v>
      </c>
      <c r="R12" s="9">
        <v>45</v>
      </c>
      <c r="S12" s="9" t="s">
        <v>28</v>
      </c>
      <c r="T12" s="9" t="s">
        <v>28</v>
      </c>
      <c r="U12" s="9">
        <f>K12*M12*P12</f>
        <v>12420</v>
      </c>
      <c r="V12" s="9">
        <f>L12*N12*R12</f>
        <v>4140</v>
      </c>
      <c r="W12" s="9">
        <f>U12+V12</f>
        <v>16560</v>
      </c>
      <c r="X12" s="9"/>
    </row>
    <row r="13" ht="14.15" spans="1:24">
      <c r="A13" s="9">
        <v>10</v>
      </c>
      <c r="B13" s="9" t="s">
        <v>43</v>
      </c>
      <c r="C13" s="9" t="s">
        <v>31</v>
      </c>
      <c r="D13" s="9">
        <v>15</v>
      </c>
      <c r="E13" s="9">
        <v>1</v>
      </c>
      <c r="F13" s="9">
        <v>50</v>
      </c>
      <c r="G13" s="9">
        <v>80</v>
      </c>
      <c r="H13" s="10">
        <f t="shared" si="0"/>
        <v>750</v>
      </c>
      <c r="I13" s="10">
        <f>D13*E13*G13</f>
        <v>1200</v>
      </c>
      <c r="J13" s="9">
        <f>H13+I13</f>
        <v>1950</v>
      </c>
      <c r="K13" s="9">
        <v>46</v>
      </c>
      <c r="L13" s="9">
        <v>46</v>
      </c>
      <c r="M13" s="9">
        <v>0.5</v>
      </c>
      <c r="N13" s="9">
        <v>0.5</v>
      </c>
      <c r="O13" s="9">
        <v>50</v>
      </c>
      <c r="P13" s="9">
        <v>80</v>
      </c>
      <c r="Q13" s="9">
        <v>50</v>
      </c>
      <c r="R13" s="9">
        <v>80</v>
      </c>
      <c r="S13" s="9">
        <f>K13*M13*O13</f>
        <v>1150</v>
      </c>
      <c r="T13" s="9">
        <f>L13*N13*Q13</f>
        <v>1150</v>
      </c>
      <c r="U13" s="9">
        <f>K13*M13*P13</f>
        <v>1840</v>
      </c>
      <c r="V13" s="9">
        <f>L13*N13*R13</f>
        <v>1840</v>
      </c>
      <c r="W13" s="9">
        <f>S13+T13+U13+V13</f>
        <v>5980</v>
      </c>
      <c r="X13" s="9"/>
    </row>
    <row r="14" ht="28.3" spans="1:24">
      <c r="A14" s="9">
        <v>11</v>
      </c>
      <c r="B14" s="9" t="s">
        <v>44</v>
      </c>
      <c r="C14" s="9" t="s">
        <v>45</v>
      </c>
      <c r="D14" s="9">
        <v>15</v>
      </c>
      <c r="E14" s="9">
        <v>12</v>
      </c>
      <c r="F14" s="9">
        <v>40</v>
      </c>
      <c r="G14" s="9" t="s">
        <v>28</v>
      </c>
      <c r="H14" s="10">
        <f t="shared" si="0"/>
        <v>7200</v>
      </c>
      <c r="I14" s="9" t="s">
        <v>28</v>
      </c>
      <c r="J14" s="9">
        <f t="shared" ref="J14:J19" si="3">H14</f>
        <v>7200</v>
      </c>
      <c r="K14" s="9">
        <v>46</v>
      </c>
      <c r="L14" s="9">
        <v>46</v>
      </c>
      <c r="M14" s="9">
        <v>12</v>
      </c>
      <c r="N14" s="9">
        <v>12</v>
      </c>
      <c r="O14" s="9">
        <v>50</v>
      </c>
      <c r="P14" s="9" t="s">
        <v>28</v>
      </c>
      <c r="Q14" s="9">
        <v>50</v>
      </c>
      <c r="R14" s="9" t="s">
        <v>28</v>
      </c>
      <c r="S14" s="9">
        <f t="shared" si="1"/>
        <v>27600</v>
      </c>
      <c r="T14" s="9">
        <f>L14*N14*Q14</f>
        <v>27600</v>
      </c>
      <c r="U14" s="9">
        <f>K14*M14*Q14</f>
        <v>27600</v>
      </c>
      <c r="V14" s="9" t="s">
        <v>28</v>
      </c>
      <c r="W14" s="9">
        <f>S14+T14+U14</f>
        <v>82800</v>
      </c>
      <c r="X14" s="9" t="s">
        <v>46</v>
      </c>
    </row>
    <row r="15" ht="14.15" spans="1:24">
      <c r="A15" s="9">
        <v>12</v>
      </c>
      <c r="B15" s="9" t="s">
        <v>47</v>
      </c>
      <c r="C15" s="9" t="s">
        <v>48</v>
      </c>
      <c r="D15" s="9">
        <v>15</v>
      </c>
      <c r="E15" s="9">
        <v>1</v>
      </c>
      <c r="F15" s="9">
        <v>20</v>
      </c>
      <c r="G15" s="9">
        <v>30</v>
      </c>
      <c r="H15" s="10">
        <f t="shared" si="0"/>
        <v>300</v>
      </c>
      <c r="I15" s="10">
        <f>D15*E15*G15</f>
        <v>450</v>
      </c>
      <c r="J15" s="9">
        <f>H15+I15</f>
        <v>750</v>
      </c>
      <c r="K15" s="9">
        <v>46</v>
      </c>
      <c r="L15" s="9" t="s">
        <v>28</v>
      </c>
      <c r="M15" s="9">
        <v>1</v>
      </c>
      <c r="N15" s="9" t="s">
        <v>28</v>
      </c>
      <c r="O15" s="9">
        <v>20</v>
      </c>
      <c r="P15" s="9">
        <v>40</v>
      </c>
      <c r="Q15" s="9" t="s">
        <v>28</v>
      </c>
      <c r="R15" s="9" t="s">
        <v>28</v>
      </c>
      <c r="S15" s="9">
        <f t="shared" si="1"/>
        <v>920</v>
      </c>
      <c r="T15" s="9" t="s">
        <v>28</v>
      </c>
      <c r="U15" s="9">
        <f>K15*M15*P15</f>
        <v>1840</v>
      </c>
      <c r="V15" s="9" t="s">
        <v>28</v>
      </c>
      <c r="W15" s="9">
        <f>S15+U15</f>
        <v>2760</v>
      </c>
      <c r="X15" s="9"/>
    </row>
    <row r="16" ht="14.15" spans="1:24">
      <c r="A16" s="9">
        <v>13</v>
      </c>
      <c r="B16" s="9" t="s">
        <v>49</v>
      </c>
      <c r="C16" s="9" t="s">
        <v>50</v>
      </c>
      <c r="D16" s="9">
        <v>15</v>
      </c>
      <c r="E16" s="9">
        <v>4</v>
      </c>
      <c r="F16" s="9">
        <v>80</v>
      </c>
      <c r="G16" s="9">
        <v>15</v>
      </c>
      <c r="H16" s="10">
        <f t="shared" si="0"/>
        <v>4800</v>
      </c>
      <c r="I16" s="10">
        <f>D16*E16*G16</f>
        <v>900</v>
      </c>
      <c r="J16" s="9">
        <f>H16+I16</f>
        <v>5700</v>
      </c>
      <c r="K16" s="9">
        <v>46</v>
      </c>
      <c r="L16" s="9">
        <v>46</v>
      </c>
      <c r="M16" s="9">
        <v>6</v>
      </c>
      <c r="N16" s="9">
        <v>6</v>
      </c>
      <c r="O16" s="9">
        <v>50</v>
      </c>
      <c r="P16" s="9">
        <v>30</v>
      </c>
      <c r="Q16" s="9">
        <v>50</v>
      </c>
      <c r="R16" s="9">
        <v>30</v>
      </c>
      <c r="S16" s="9">
        <f t="shared" si="1"/>
        <v>13800</v>
      </c>
      <c r="T16" s="9">
        <f t="shared" ref="T16:T21" si="4">L16*N16*Q16</f>
        <v>13800</v>
      </c>
      <c r="U16" s="9">
        <f>K16*M16*P16</f>
        <v>8280</v>
      </c>
      <c r="V16" s="9">
        <f>L16*N16*R16</f>
        <v>8280</v>
      </c>
      <c r="W16" s="9">
        <f>S16+T16+U16+V16</f>
        <v>44160</v>
      </c>
      <c r="X16" s="9" t="s">
        <v>51</v>
      </c>
    </row>
    <row r="17" ht="14.15" spans="1:24">
      <c r="A17" s="9">
        <v>14</v>
      </c>
      <c r="B17" s="9" t="s">
        <v>52</v>
      </c>
      <c r="C17" s="9" t="s">
        <v>53</v>
      </c>
      <c r="D17" s="9">
        <v>15</v>
      </c>
      <c r="E17" s="9">
        <v>4</v>
      </c>
      <c r="F17" s="9">
        <v>50</v>
      </c>
      <c r="G17" s="9" t="s">
        <v>28</v>
      </c>
      <c r="H17" s="10">
        <f t="shared" si="0"/>
        <v>3000</v>
      </c>
      <c r="I17" s="9" t="s">
        <v>28</v>
      </c>
      <c r="J17" s="9">
        <f t="shared" si="3"/>
        <v>3000</v>
      </c>
      <c r="K17" s="9">
        <v>46</v>
      </c>
      <c r="L17" s="9">
        <v>46</v>
      </c>
      <c r="M17" s="9">
        <v>4</v>
      </c>
      <c r="N17" s="9">
        <v>4</v>
      </c>
      <c r="O17" s="9">
        <v>70</v>
      </c>
      <c r="P17" s="9" t="s">
        <v>28</v>
      </c>
      <c r="Q17" s="9">
        <v>70</v>
      </c>
      <c r="R17" s="9" t="s">
        <v>28</v>
      </c>
      <c r="S17" s="9">
        <f t="shared" si="1"/>
        <v>12880</v>
      </c>
      <c r="T17" s="9">
        <f t="shared" si="4"/>
        <v>12880</v>
      </c>
      <c r="U17" s="9" t="s">
        <v>28</v>
      </c>
      <c r="V17" s="9" t="s">
        <v>28</v>
      </c>
      <c r="W17" s="9">
        <f>S17+T17</f>
        <v>25760</v>
      </c>
      <c r="X17" s="9"/>
    </row>
    <row r="18" ht="14.15" spans="1:24">
      <c r="A18" s="9">
        <v>15</v>
      </c>
      <c r="B18" s="9" t="s">
        <v>54</v>
      </c>
      <c r="C18" s="9" t="s">
        <v>31</v>
      </c>
      <c r="D18" s="9">
        <v>15</v>
      </c>
      <c r="E18" s="9">
        <v>4</v>
      </c>
      <c r="F18" s="9">
        <v>50</v>
      </c>
      <c r="G18" s="9" t="s">
        <v>28</v>
      </c>
      <c r="H18" s="10">
        <f t="shared" si="0"/>
        <v>3000</v>
      </c>
      <c r="I18" s="9" t="s">
        <v>28</v>
      </c>
      <c r="J18" s="9">
        <f t="shared" si="3"/>
        <v>3000</v>
      </c>
      <c r="K18" s="9">
        <v>46</v>
      </c>
      <c r="L18" s="9">
        <v>46</v>
      </c>
      <c r="M18" s="9">
        <v>6</v>
      </c>
      <c r="N18" s="9">
        <v>6</v>
      </c>
      <c r="O18" s="9">
        <v>60</v>
      </c>
      <c r="P18" s="9" t="s">
        <v>28</v>
      </c>
      <c r="Q18" s="9">
        <v>60</v>
      </c>
      <c r="R18" s="9" t="s">
        <v>28</v>
      </c>
      <c r="S18" s="9">
        <f t="shared" si="1"/>
        <v>16560</v>
      </c>
      <c r="T18" s="9">
        <f t="shared" si="4"/>
        <v>16560</v>
      </c>
      <c r="U18" s="9" t="s">
        <v>28</v>
      </c>
      <c r="V18" s="9" t="s">
        <v>28</v>
      </c>
      <c r="W18" s="9">
        <f t="shared" ref="W17:W19" si="5">S18+T18</f>
        <v>33120</v>
      </c>
      <c r="X18" s="9"/>
    </row>
    <row r="19" ht="14.15" spans="1:24">
      <c r="A19" s="9">
        <v>16</v>
      </c>
      <c r="B19" s="9" t="s">
        <v>55</v>
      </c>
      <c r="C19" s="9" t="s">
        <v>56</v>
      </c>
      <c r="D19" s="9">
        <v>15</v>
      </c>
      <c r="E19" s="9">
        <v>1</v>
      </c>
      <c r="F19" s="9">
        <v>70</v>
      </c>
      <c r="G19" s="9" t="s">
        <v>28</v>
      </c>
      <c r="H19" s="10">
        <f t="shared" si="0"/>
        <v>1050</v>
      </c>
      <c r="I19" s="9" t="s">
        <v>28</v>
      </c>
      <c r="J19" s="9">
        <f t="shared" si="3"/>
        <v>1050</v>
      </c>
      <c r="K19" s="9">
        <v>46</v>
      </c>
      <c r="L19" s="9">
        <v>46</v>
      </c>
      <c r="M19" s="9">
        <v>2</v>
      </c>
      <c r="N19" s="9">
        <v>2</v>
      </c>
      <c r="O19" s="9">
        <v>80</v>
      </c>
      <c r="P19" s="9" t="s">
        <v>28</v>
      </c>
      <c r="Q19" s="9">
        <v>80</v>
      </c>
      <c r="R19" s="9" t="s">
        <v>28</v>
      </c>
      <c r="S19" s="9">
        <f t="shared" si="1"/>
        <v>7360</v>
      </c>
      <c r="T19" s="9">
        <f t="shared" si="4"/>
        <v>7360</v>
      </c>
      <c r="U19" s="9" t="s">
        <v>28</v>
      </c>
      <c r="V19" s="9" t="s">
        <v>28</v>
      </c>
      <c r="W19" s="9">
        <f t="shared" si="5"/>
        <v>14720</v>
      </c>
      <c r="X19" s="9"/>
    </row>
    <row r="20" ht="14.15" spans="1:24">
      <c r="A20" s="9">
        <v>17</v>
      </c>
      <c r="B20" s="9" t="s">
        <v>57</v>
      </c>
      <c r="C20" s="9" t="s">
        <v>31</v>
      </c>
      <c r="D20" s="9">
        <v>15</v>
      </c>
      <c r="E20" s="9">
        <v>1</v>
      </c>
      <c r="F20" s="9">
        <v>30</v>
      </c>
      <c r="G20" s="9">
        <v>120</v>
      </c>
      <c r="H20" s="10">
        <f t="shared" si="0"/>
        <v>450</v>
      </c>
      <c r="I20" s="10">
        <f>D20*E20*G20</f>
        <v>1800</v>
      </c>
      <c r="J20" s="9">
        <f>H20+I20</f>
        <v>2250</v>
      </c>
      <c r="K20" s="9">
        <v>46</v>
      </c>
      <c r="L20" s="9">
        <v>46</v>
      </c>
      <c r="M20" s="9">
        <v>1</v>
      </c>
      <c r="N20" s="9">
        <v>1</v>
      </c>
      <c r="O20" s="9">
        <v>35</v>
      </c>
      <c r="P20" s="9">
        <v>140</v>
      </c>
      <c r="Q20" s="9">
        <v>35</v>
      </c>
      <c r="R20" s="9">
        <v>120</v>
      </c>
      <c r="S20" s="9">
        <f t="shared" si="1"/>
        <v>1610</v>
      </c>
      <c r="T20" s="9">
        <f t="shared" si="4"/>
        <v>1610</v>
      </c>
      <c r="U20" s="9">
        <f>K20*M20*P20</f>
        <v>6440</v>
      </c>
      <c r="V20" s="9">
        <f>L20*N20*R20</f>
        <v>5520</v>
      </c>
      <c r="W20" s="9">
        <f>S20+T20+U20+V20</f>
        <v>15180</v>
      </c>
      <c r="X20" s="9"/>
    </row>
    <row r="21" ht="14.15" spans="1:24">
      <c r="A21" s="9">
        <v>18</v>
      </c>
      <c r="B21" s="9" t="s">
        <v>58</v>
      </c>
      <c r="C21" s="9" t="s">
        <v>31</v>
      </c>
      <c r="D21" s="9" t="s">
        <v>28</v>
      </c>
      <c r="E21" s="9" t="s">
        <v>28</v>
      </c>
      <c r="F21" s="9" t="s">
        <v>28</v>
      </c>
      <c r="G21" s="9" t="s">
        <v>28</v>
      </c>
      <c r="H21" s="9" t="s">
        <v>28</v>
      </c>
      <c r="I21" s="9" t="s">
        <v>28</v>
      </c>
      <c r="J21" s="9" t="s">
        <v>28</v>
      </c>
      <c r="K21" s="9">
        <v>46</v>
      </c>
      <c r="L21" s="9">
        <v>46</v>
      </c>
      <c r="M21" s="9">
        <v>1</v>
      </c>
      <c r="N21" s="9">
        <v>2</v>
      </c>
      <c r="O21" s="9">
        <v>15</v>
      </c>
      <c r="P21" s="9">
        <v>20</v>
      </c>
      <c r="Q21" s="9">
        <v>15</v>
      </c>
      <c r="R21" s="9">
        <v>20</v>
      </c>
      <c r="S21" s="9">
        <f t="shared" si="1"/>
        <v>690</v>
      </c>
      <c r="T21" s="9">
        <f t="shared" si="4"/>
        <v>1380</v>
      </c>
      <c r="U21" s="9">
        <f>K21*M21*P21</f>
        <v>920</v>
      </c>
      <c r="V21" s="9">
        <f>L21*N21*R21</f>
        <v>1840</v>
      </c>
      <c r="W21" s="9">
        <f>S21+T21+U21+V21</f>
        <v>4830</v>
      </c>
      <c r="X21" s="9"/>
    </row>
    <row r="22" ht="14.15" spans="1:24">
      <c r="A22" s="9">
        <v>19</v>
      </c>
      <c r="B22" s="9" t="s">
        <v>59</v>
      </c>
      <c r="C22" s="9" t="s">
        <v>31</v>
      </c>
      <c r="D22" s="9">
        <v>15</v>
      </c>
      <c r="E22" s="9">
        <v>1</v>
      </c>
      <c r="F22" s="9">
        <v>20</v>
      </c>
      <c r="G22" s="9">
        <v>30</v>
      </c>
      <c r="H22" s="10">
        <f t="shared" si="0"/>
        <v>300</v>
      </c>
      <c r="I22" s="10">
        <f>D22*E22*G22</f>
        <v>450</v>
      </c>
      <c r="J22" s="9">
        <f>H22+I22</f>
        <v>750</v>
      </c>
      <c r="K22" s="9">
        <v>46</v>
      </c>
      <c r="L22" s="9" t="s">
        <v>28</v>
      </c>
      <c r="M22" s="9">
        <v>1</v>
      </c>
      <c r="N22" s="9" t="s">
        <v>28</v>
      </c>
      <c r="O22" s="9">
        <v>20</v>
      </c>
      <c r="P22" s="9">
        <v>30</v>
      </c>
      <c r="Q22" s="9" t="s">
        <v>28</v>
      </c>
      <c r="R22" s="9" t="s">
        <v>28</v>
      </c>
      <c r="S22" s="9">
        <f t="shared" si="1"/>
        <v>920</v>
      </c>
      <c r="T22" s="9" t="s">
        <v>28</v>
      </c>
      <c r="U22" s="9">
        <f>K22*M22*P22</f>
        <v>1380</v>
      </c>
      <c r="V22" s="9" t="s">
        <v>28</v>
      </c>
      <c r="W22" s="9">
        <f t="shared" ref="W22:W31" si="6">S22+U22</f>
        <v>2300</v>
      </c>
      <c r="X22" s="9"/>
    </row>
    <row r="23" ht="14.15" spans="1:24">
      <c r="A23" s="9">
        <v>20</v>
      </c>
      <c r="B23" s="9" t="s">
        <v>60</v>
      </c>
      <c r="C23" s="9" t="s">
        <v>27</v>
      </c>
      <c r="D23" s="9">
        <v>15</v>
      </c>
      <c r="E23" s="9">
        <v>4</v>
      </c>
      <c r="F23" s="9">
        <v>50</v>
      </c>
      <c r="G23" s="9" t="s">
        <v>28</v>
      </c>
      <c r="H23" s="10">
        <f t="shared" si="0"/>
        <v>3000</v>
      </c>
      <c r="I23" s="9" t="s">
        <v>28</v>
      </c>
      <c r="J23" s="9">
        <f t="shared" ref="J23:J28" si="7">H23</f>
        <v>3000</v>
      </c>
      <c r="K23" s="9">
        <v>46</v>
      </c>
      <c r="L23" s="9" t="s">
        <v>28</v>
      </c>
      <c r="M23" s="9">
        <v>4</v>
      </c>
      <c r="N23" s="9" t="s">
        <v>28</v>
      </c>
      <c r="O23" s="9">
        <v>50</v>
      </c>
      <c r="P23" s="9" t="s">
        <v>28</v>
      </c>
      <c r="Q23" s="9" t="s">
        <v>28</v>
      </c>
      <c r="R23" s="9" t="s">
        <v>28</v>
      </c>
      <c r="S23" s="9">
        <f t="shared" si="1"/>
        <v>9200</v>
      </c>
      <c r="T23" s="9" t="s">
        <v>28</v>
      </c>
      <c r="U23" s="9" t="s">
        <v>28</v>
      </c>
      <c r="V23" s="9" t="s">
        <v>28</v>
      </c>
      <c r="W23" s="9">
        <f>S23</f>
        <v>9200</v>
      </c>
      <c r="X23" s="9"/>
    </row>
    <row r="24" ht="14.15" spans="1:24">
      <c r="A24" s="9">
        <v>21</v>
      </c>
      <c r="B24" s="9" t="s">
        <v>61</v>
      </c>
      <c r="C24" s="9" t="s">
        <v>31</v>
      </c>
      <c r="D24" s="9" t="s">
        <v>28</v>
      </c>
      <c r="E24" s="9" t="s">
        <v>28</v>
      </c>
      <c r="F24" s="9" t="s">
        <v>28</v>
      </c>
      <c r="G24" s="9" t="s">
        <v>28</v>
      </c>
      <c r="H24" s="9" t="s">
        <v>28</v>
      </c>
      <c r="I24" s="9" t="s">
        <v>28</v>
      </c>
      <c r="J24" s="9" t="s">
        <v>28</v>
      </c>
      <c r="K24" s="9">
        <v>46</v>
      </c>
      <c r="L24" s="9" t="s">
        <v>28</v>
      </c>
      <c r="M24" s="9">
        <v>2</v>
      </c>
      <c r="N24" s="9" t="s">
        <v>28</v>
      </c>
      <c r="O24" s="9">
        <v>20</v>
      </c>
      <c r="P24" s="9">
        <v>140</v>
      </c>
      <c r="Q24" s="9" t="s">
        <v>28</v>
      </c>
      <c r="R24" s="9" t="s">
        <v>28</v>
      </c>
      <c r="S24" s="9">
        <f t="shared" si="1"/>
        <v>1840</v>
      </c>
      <c r="T24" s="9" t="s">
        <v>28</v>
      </c>
      <c r="U24" s="9">
        <f>K24*M24*P24</f>
        <v>12880</v>
      </c>
      <c r="V24" s="9" t="s">
        <v>28</v>
      </c>
      <c r="W24" s="9">
        <f t="shared" si="6"/>
        <v>14720</v>
      </c>
      <c r="X24" s="9"/>
    </row>
    <row r="25" ht="14.15" spans="1:24">
      <c r="A25" s="9">
        <v>22</v>
      </c>
      <c r="B25" s="9" t="s">
        <v>62</v>
      </c>
      <c r="C25" s="9" t="s">
        <v>45</v>
      </c>
      <c r="D25" s="9">
        <v>15</v>
      </c>
      <c r="E25" s="9">
        <v>1</v>
      </c>
      <c r="F25" s="9">
        <v>50</v>
      </c>
      <c r="G25" s="9" t="s">
        <v>28</v>
      </c>
      <c r="H25" s="10">
        <f t="shared" si="0"/>
        <v>750</v>
      </c>
      <c r="I25" s="9" t="s">
        <v>28</v>
      </c>
      <c r="J25" s="9">
        <f t="shared" si="7"/>
        <v>750</v>
      </c>
      <c r="K25" s="9">
        <v>46</v>
      </c>
      <c r="L25" s="9">
        <v>46</v>
      </c>
      <c r="M25" s="9">
        <v>1</v>
      </c>
      <c r="N25" s="9">
        <v>2</v>
      </c>
      <c r="O25" s="9">
        <v>60</v>
      </c>
      <c r="P25" s="9" t="s">
        <v>28</v>
      </c>
      <c r="Q25" s="9">
        <v>60</v>
      </c>
      <c r="R25" s="9" t="s">
        <v>28</v>
      </c>
      <c r="S25" s="9">
        <f t="shared" si="1"/>
        <v>2760</v>
      </c>
      <c r="T25" s="9">
        <f>L25*N25*Q25</f>
        <v>5520</v>
      </c>
      <c r="U25" s="9" t="s">
        <v>28</v>
      </c>
      <c r="V25" s="9" t="s">
        <v>28</v>
      </c>
      <c r="W25" s="9">
        <f>S25+T25</f>
        <v>8280</v>
      </c>
      <c r="X25" s="9"/>
    </row>
    <row r="26" ht="14.15" spans="1:24">
      <c r="A26" s="9">
        <v>23</v>
      </c>
      <c r="B26" s="9" t="s">
        <v>63</v>
      </c>
      <c r="C26" s="9" t="s">
        <v>31</v>
      </c>
      <c r="D26" s="9">
        <v>15</v>
      </c>
      <c r="E26" s="9">
        <v>0.2</v>
      </c>
      <c r="F26" s="9">
        <v>200</v>
      </c>
      <c r="G26" s="9">
        <v>2000</v>
      </c>
      <c r="H26" s="10">
        <f t="shared" si="0"/>
        <v>600</v>
      </c>
      <c r="I26" s="10">
        <f>D26*E26*G26</f>
        <v>6000</v>
      </c>
      <c r="J26" s="9">
        <f>H26+I26</f>
        <v>6600</v>
      </c>
      <c r="K26" s="9">
        <v>46</v>
      </c>
      <c r="L26" s="9" t="s">
        <v>28</v>
      </c>
      <c r="M26" s="9">
        <v>0.2</v>
      </c>
      <c r="N26" s="9" t="s">
        <v>28</v>
      </c>
      <c r="O26" s="9">
        <v>200</v>
      </c>
      <c r="P26" s="9">
        <v>1800</v>
      </c>
      <c r="Q26" s="9" t="s">
        <v>28</v>
      </c>
      <c r="R26" s="9" t="s">
        <v>28</v>
      </c>
      <c r="S26" s="9">
        <f t="shared" si="1"/>
        <v>1840</v>
      </c>
      <c r="T26" s="9" t="s">
        <v>28</v>
      </c>
      <c r="U26" s="9">
        <f t="shared" ref="U26:U31" si="8">K26*M26*P26</f>
        <v>16560</v>
      </c>
      <c r="V26" s="9" t="s">
        <v>28</v>
      </c>
      <c r="W26" s="9">
        <f>S26+U26</f>
        <v>18400</v>
      </c>
      <c r="X26" s="9"/>
    </row>
    <row r="27" ht="14.15" spans="1:24">
      <c r="A27" s="9">
        <v>24</v>
      </c>
      <c r="B27" s="9" t="s">
        <v>64</v>
      </c>
      <c r="C27" s="9" t="s">
        <v>31</v>
      </c>
      <c r="D27" s="9">
        <v>15</v>
      </c>
      <c r="E27" s="9">
        <v>1</v>
      </c>
      <c r="F27" s="9">
        <v>20</v>
      </c>
      <c r="G27" s="9">
        <v>50</v>
      </c>
      <c r="H27" s="10">
        <f t="shared" si="0"/>
        <v>300</v>
      </c>
      <c r="I27" s="10">
        <f>D27*E27*G27</f>
        <v>750</v>
      </c>
      <c r="J27" s="9">
        <f>H27+I27</f>
        <v>1050</v>
      </c>
      <c r="K27" s="9">
        <v>46</v>
      </c>
      <c r="L27" s="9" t="s">
        <v>28</v>
      </c>
      <c r="M27" s="9">
        <v>1</v>
      </c>
      <c r="N27" s="9" t="s">
        <v>28</v>
      </c>
      <c r="O27" s="9">
        <v>20</v>
      </c>
      <c r="P27" s="9">
        <v>50</v>
      </c>
      <c r="Q27" s="9" t="s">
        <v>28</v>
      </c>
      <c r="R27" s="9" t="s">
        <v>28</v>
      </c>
      <c r="S27" s="9">
        <f t="shared" si="1"/>
        <v>920</v>
      </c>
      <c r="T27" s="9" t="s">
        <v>28</v>
      </c>
      <c r="U27" s="9">
        <f t="shared" si="8"/>
        <v>2300</v>
      </c>
      <c r="V27" s="9" t="s">
        <v>28</v>
      </c>
      <c r="W27" s="9">
        <f t="shared" si="6"/>
        <v>3220</v>
      </c>
      <c r="X27" s="9"/>
    </row>
    <row r="28" ht="14.15" spans="1:24">
      <c r="A28" s="9">
        <v>25</v>
      </c>
      <c r="B28" s="9" t="s">
        <v>65</v>
      </c>
      <c r="C28" s="9" t="s">
        <v>66</v>
      </c>
      <c r="D28" s="9">
        <v>15</v>
      </c>
      <c r="E28" s="9">
        <v>0.5</v>
      </c>
      <c r="F28" s="9">
        <v>200</v>
      </c>
      <c r="G28" s="9" t="s">
        <v>28</v>
      </c>
      <c r="H28" s="10">
        <f t="shared" si="0"/>
        <v>1500</v>
      </c>
      <c r="I28" s="9" t="s">
        <v>28</v>
      </c>
      <c r="J28" s="9">
        <f t="shared" si="7"/>
        <v>1500</v>
      </c>
      <c r="K28" s="9">
        <v>46</v>
      </c>
      <c r="L28" s="9" t="s">
        <v>28</v>
      </c>
      <c r="M28" s="9">
        <v>0.5</v>
      </c>
      <c r="N28" s="9" t="s">
        <v>28</v>
      </c>
      <c r="O28" s="9">
        <v>200</v>
      </c>
      <c r="P28" s="9">
        <v>30</v>
      </c>
      <c r="Q28" s="9" t="s">
        <v>28</v>
      </c>
      <c r="R28" s="9" t="s">
        <v>28</v>
      </c>
      <c r="S28" s="9">
        <f t="shared" si="1"/>
        <v>4600</v>
      </c>
      <c r="T28" s="9" t="s">
        <v>28</v>
      </c>
      <c r="U28" s="9">
        <f t="shared" si="8"/>
        <v>690</v>
      </c>
      <c r="V28" s="9" t="s">
        <v>28</v>
      </c>
      <c r="W28" s="9">
        <f t="shared" si="6"/>
        <v>5290</v>
      </c>
      <c r="X28" s="9" t="s">
        <v>67</v>
      </c>
    </row>
    <row r="29" ht="14.15" spans="1:24">
      <c r="A29" s="9">
        <v>26</v>
      </c>
      <c r="B29" s="9" t="s">
        <v>68</v>
      </c>
      <c r="C29" s="9" t="s">
        <v>31</v>
      </c>
      <c r="D29" s="9">
        <v>15</v>
      </c>
      <c r="E29" s="9">
        <v>0.5</v>
      </c>
      <c r="F29" s="9">
        <v>50</v>
      </c>
      <c r="G29" s="9">
        <v>260</v>
      </c>
      <c r="H29" s="10">
        <f t="shared" si="0"/>
        <v>375</v>
      </c>
      <c r="I29" s="10">
        <f>D29*E29*G29</f>
        <v>1950</v>
      </c>
      <c r="J29" s="9">
        <f>H29+I29</f>
        <v>2325</v>
      </c>
      <c r="K29" s="9">
        <v>46</v>
      </c>
      <c r="L29" s="9" t="s">
        <v>28</v>
      </c>
      <c r="M29" s="9">
        <v>0.5</v>
      </c>
      <c r="N29" s="9" t="s">
        <v>28</v>
      </c>
      <c r="O29" s="9">
        <v>50</v>
      </c>
      <c r="P29" s="9">
        <v>320</v>
      </c>
      <c r="Q29" s="9" t="s">
        <v>28</v>
      </c>
      <c r="R29" s="9" t="s">
        <v>28</v>
      </c>
      <c r="S29" s="9">
        <f t="shared" si="1"/>
        <v>1150</v>
      </c>
      <c r="T29" s="9" t="s">
        <v>28</v>
      </c>
      <c r="U29" s="9">
        <f t="shared" si="8"/>
        <v>7360</v>
      </c>
      <c r="V29" s="9" t="s">
        <v>28</v>
      </c>
      <c r="W29" s="9">
        <f t="shared" si="6"/>
        <v>8510</v>
      </c>
      <c r="X29" s="9"/>
    </row>
    <row r="30" ht="14.15" spans="1:24">
      <c r="A30" s="9">
        <v>27</v>
      </c>
      <c r="B30" s="9" t="s">
        <v>69</v>
      </c>
      <c r="C30" s="9" t="s">
        <v>31</v>
      </c>
      <c r="D30" s="9">
        <v>15</v>
      </c>
      <c r="E30" s="9">
        <v>2</v>
      </c>
      <c r="F30" s="9">
        <v>30</v>
      </c>
      <c r="G30" s="9">
        <v>35</v>
      </c>
      <c r="H30" s="10">
        <f t="shared" si="0"/>
        <v>900</v>
      </c>
      <c r="I30" s="10">
        <f>D30*E30*G30</f>
        <v>1050</v>
      </c>
      <c r="J30" s="9">
        <f>H30+I30</f>
        <v>1950</v>
      </c>
      <c r="K30" s="9">
        <v>46</v>
      </c>
      <c r="L30" s="9" t="s">
        <v>28</v>
      </c>
      <c r="M30" s="9">
        <v>2</v>
      </c>
      <c r="N30" s="9" t="s">
        <v>28</v>
      </c>
      <c r="O30" s="9">
        <v>50</v>
      </c>
      <c r="P30" s="9">
        <v>35</v>
      </c>
      <c r="Q30" s="9" t="s">
        <v>28</v>
      </c>
      <c r="R30" s="9" t="s">
        <v>28</v>
      </c>
      <c r="S30" s="9">
        <f t="shared" si="1"/>
        <v>4600</v>
      </c>
      <c r="T30" s="9" t="s">
        <v>28</v>
      </c>
      <c r="U30" s="9">
        <f t="shared" si="8"/>
        <v>3220</v>
      </c>
      <c r="V30" s="9" t="s">
        <v>28</v>
      </c>
      <c r="W30" s="9">
        <f t="shared" si="6"/>
        <v>7820</v>
      </c>
      <c r="X30" s="9"/>
    </row>
    <row r="31" ht="14.15" spans="1:24">
      <c r="A31" s="9">
        <v>28</v>
      </c>
      <c r="B31" s="9" t="s">
        <v>70</v>
      </c>
      <c r="C31" s="9" t="s">
        <v>31</v>
      </c>
      <c r="D31" s="9">
        <v>15</v>
      </c>
      <c r="E31" s="9">
        <v>2</v>
      </c>
      <c r="F31" s="9">
        <v>5</v>
      </c>
      <c r="G31" s="9">
        <v>1</v>
      </c>
      <c r="H31" s="10">
        <f t="shared" si="0"/>
        <v>150</v>
      </c>
      <c r="I31" s="10">
        <f>D31*E31*G31</f>
        <v>30</v>
      </c>
      <c r="J31" s="9">
        <f>H31+I31</f>
        <v>180</v>
      </c>
      <c r="K31" s="9">
        <v>46</v>
      </c>
      <c r="L31" s="9" t="s">
        <v>28</v>
      </c>
      <c r="M31" s="9">
        <v>2</v>
      </c>
      <c r="N31" s="9" t="s">
        <v>28</v>
      </c>
      <c r="O31" s="9">
        <v>20</v>
      </c>
      <c r="P31" s="9">
        <v>1</v>
      </c>
      <c r="Q31" s="9" t="s">
        <v>28</v>
      </c>
      <c r="R31" s="9" t="s">
        <v>28</v>
      </c>
      <c r="S31" s="9">
        <f t="shared" si="1"/>
        <v>1840</v>
      </c>
      <c r="T31" s="9" t="s">
        <v>28</v>
      </c>
      <c r="U31" s="9">
        <f t="shared" si="8"/>
        <v>92</v>
      </c>
      <c r="V31" s="9" t="s">
        <v>28</v>
      </c>
      <c r="W31" s="9">
        <f t="shared" si="6"/>
        <v>1932</v>
      </c>
      <c r="X31" s="9" t="s">
        <v>67</v>
      </c>
    </row>
    <row r="32" ht="28.3" spans="1:24">
      <c r="A32" s="9">
        <v>29</v>
      </c>
      <c r="B32" s="9" t="s">
        <v>71</v>
      </c>
      <c r="C32" s="9" t="s">
        <v>72</v>
      </c>
      <c r="D32" s="9" t="s">
        <v>28</v>
      </c>
      <c r="E32" s="9" t="s">
        <v>28</v>
      </c>
      <c r="F32" s="9" t="s">
        <v>28</v>
      </c>
      <c r="G32" s="9" t="s">
        <v>28</v>
      </c>
      <c r="H32" s="9" t="s">
        <v>28</v>
      </c>
      <c r="I32" s="9" t="s">
        <v>28</v>
      </c>
      <c r="J32" s="9" t="s">
        <v>28</v>
      </c>
      <c r="K32" s="9" t="s">
        <v>28</v>
      </c>
      <c r="L32" s="9" t="s">
        <v>28</v>
      </c>
      <c r="M32" s="9" t="s">
        <v>28</v>
      </c>
      <c r="N32" s="9" t="s">
        <v>28</v>
      </c>
      <c r="O32" s="9" t="s">
        <v>28</v>
      </c>
      <c r="P32" s="9" t="s">
        <v>28</v>
      </c>
      <c r="Q32" s="9" t="s">
        <v>28</v>
      </c>
      <c r="R32" s="9" t="s">
        <v>28</v>
      </c>
      <c r="S32" s="9" t="s">
        <v>28</v>
      </c>
      <c r="T32" s="9" t="s">
        <v>28</v>
      </c>
      <c r="U32" s="9" t="s">
        <v>28</v>
      </c>
      <c r="V32" s="9" t="s">
        <v>28</v>
      </c>
      <c r="W32" s="9" t="s">
        <v>28</v>
      </c>
      <c r="X32" s="9"/>
    </row>
    <row r="33" ht="14.15" spans="1:24">
      <c r="A33" s="9">
        <v>30</v>
      </c>
      <c r="B33" s="9" t="s">
        <v>73</v>
      </c>
      <c r="C33" s="9" t="s">
        <v>27</v>
      </c>
      <c r="D33" s="9" t="s">
        <v>28</v>
      </c>
      <c r="E33" s="9" t="s">
        <v>28</v>
      </c>
      <c r="F33" s="9" t="s">
        <v>28</v>
      </c>
      <c r="G33" s="9" t="s">
        <v>28</v>
      </c>
      <c r="H33" s="9" t="s">
        <v>28</v>
      </c>
      <c r="I33" s="9" t="s">
        <v>28</v>
      </c>
      <c r="J33" s="9" t="s">
        <v>28</v>
      </c>
      <c r="K33" s="9">
        <v>46</v>
      </c>
      <c r="L33" s="9" t="s">
        <v>28</v>
      </c>
      <c r="M33" s="9">
        <v>4</v>
      </c>
      <c r="N33" s="9" t="s">
        <v>28</v>
      </c>
      <c r="O33" s="9">
        <v>20</v>
      </c>
      <c r="P33" s="9" t="s">
        <v>28</v>
      </c>
      <c r="Q33" s="9" t="s">
        <v>28</v>
      </c>
      <c r="R33" s="9" t="s">
        <v>28</v>
      </c>
      <c r="S33" s="9">
        <f t="shared" si="1"/>
        <v>3680</v>
      </c>
      <c r="T33" s="9" t="s">
        <v>28</v>
      </c>
      <c r="U33" s="9" t="s">
        <v>28</v>
      </c>
      <c r="V33" s="9" t="s">
        <v>28</v>
      </c>
      <c r="W33" s="9">
        <f t="shared" ref="W33:W37" si="9">S33</f>
        <v>3680</v>
      </c>
      <c r="X33" s="9"/>
    </row>
    <row r="34" ht="28.3" spans="1:24">
      <c r="A34" s="9">
        <v>31</v>
      </c>
      <c r="B34" s="9" t="s">
        <v>74</v>
      </c>
      <c r="C34" s="9" t="s">
        <v>27</v>
      </c>
      <c r="D34" s="9" t="s">
        <v>28</v>
      </c>
      <c r="E34" s="9" t="s">
        <v>28</v>
      </c>
      <c r="F34" s="9" t="s">
        <v>28</v>
      </c>
      <c r="G34" s="9" t="s">
        <v>28</v>
      </c>
      <c r="H34" s="9" t="s">
        <v>28</v>
      </c>
      <c r="I34" s="9" t="s">
        <v>28</v>
      </c>
      <c r="J34" s="9" t="s">
        <v>28</v>
      </c>
      <c r="K34" s="9">
        <v>46</v>
      </c>
      <c r="L34" s="9" t="s">
        <v>28</v>
      </c>
      <c r="M34" s="9">
        <v>2</v>
      </c>
      <c r="N34" s="9" t="s">
        <v>28</v>
      </c>
      <c r="O34" s="9">
        <v>200</v>
      </c>
      <c r="P34" s="9" t="s">
        <v>28</v>
      </c>
      <c r="Q34" s="9" t="s">
        <v>28</v>
      </c>
      <c r="R34" s="9" t="s">
        <v>28</v>
      </c>
      <c r="S34" s="9">
        <f t="shared" si="1"/>
        <v>18400</v>
      </c>
      <c r="T34" s="9" t="s">
        <v>28</v>
      </c>
      <c r="U34" s="9" t="s">
        <v>28</v>
      </c>
      <c r="V34" s="9" t="s">
        <v>28</v>
      </c>
      <c r="W34" s="9">
        <f t="shared" si="9"/>
        <v>18400</v>
      </c>
      <c r="X34" s="9"/>
    </row>
    <row r="35" ht="14.15" spans="1:24">
      <c r="A35" s="9">
        <v>32</v>
      </c>
      <c r="B35" s="9" t="s">
        <v>75</v>
      </c>
      <c r="C35" s="9" t="s">
        <v>31</v>
      </c>
      <c r="D35" s="9">
        <v>15</v>
      </c>
      <c r="E35" s="9">
        <v>3</v>
      </c>
      <c r="F35" s="9">
        <v>20</v>
      </c>
      <c r="G35" s="9" t="s">
        <v>28</v>
      </c>
      <c r="H35" s="10">
        <f t="shared" si="0"/>
        <v>900</v>
      </c>
      <c r="I35" s="9" t="s">
        <v>28</v>
      </c>
      <c r="J35" s="9">
        <f t="shared" ref="J35:J37" si="10">H35</f>
        <v>900</v>
      </c>
      <c r="K35" s="9">
        <v>46</v>
      </c>
      <c r="L35" s="9" t="s">
        <v>28</v>
      </c>
      <c r="M35" s="9">
        <v>3</v>
      </c>
      <c r="N35" s="9" t="s">
        <v>28</v>
      </c>
      <c r="O35" s="9">
        <v>20</v>
      </c>
      <c r="P35" s="9" t="s">
        <v>28</v>
      </c>
      <c r="Q35" s="9" t="s">
        <v>28</v>
      </c>
      <c r="R35" s="9" t="s">
        <v>28</v>
      </c>
      <c r="S35" s="9">
        <f t="shared" si="1"/>
        <v>2760</v>
      </c>
      <c r="T35" s="9" t="s">
        <v>28</v>
      </c>
      <c r="U35" s="9" t="s">
        <v>28</v>
      </c>
      <c r="V35" s="9" t="s">
        <v>28</v>
      </c>
      <c r="W35" s="9">
        <f t="shared" si="9"/>
        <v>2760</v>
      </c>
      <c r="X35" s="9"/>
    </row>
    <row r="36" ht="28.3" spans="1:24">
      <c r="A36" s="9">
        <v>33</v>
      </c>
      <c r="B36" s="9" t="s">
        <v>76</v>
      </c>
      <c r="C36" s="9" t="s">
        <v>31</v>
      </c>
      <c r="D36" s="9">
        <v>15</v>
      </c>
      <c r="E36" s="9">
        <v>3</v>
      </c>
      <c r="F36" s="9">
        <v>20</v>
      </c>
      <c r="G36" s="9" t="s">
        <v>28</v>
      </c>
      <c r="H36" s="10">
        <f t="shared" si="0"/>
        <v>900</v>
      </c>
      <c r="I36" s="9" t="s">
        <v>28</v>
      </c>
      <c r="J36" s="9">
        <f t="shared" si="10"/>
        <v>900</v>
      </c>
      <c r="K36" s="9">
        <v>46</v>
      </c>
      <c r="L36" s="9" t="s">
        <v>28</v>
      </c>
      <c r="M36" s="9">
        <v>3</v>
      </c>
      <c r="N36" s="9" t="s">
        <v>28</v>
      </c>
      <c r="O36" s="9">
        <v>20</v>
      </c>
      <c r="P36" s="9" t="s">
        <v>28</v>
      </c>
      <c r="Q36" s="9" t="s">
        <v>28</v>
      </c>
      <c r="R36" s="9" t="s">
        <v>28</v>
      </c>
      <c r="S36" s="9">
        <f t="shared" si="1"/>
        <v>2760</v>
      </c>
      <c r="T36" s="9" t="s">
        <v>28</v>
      </c>
      <c r="U36" s="9" t="s">
        <v>28</v>
      </c>
      <c r="V36" s="9" t="s">
        <v>28</v>
      </c>
      <c r="W36" s="9">
        <f t="shared" si="9"/>
        <v>2760</v>
      </c>
      <c r="X36" s="9"/>
    </row>
    <row r="37" ht="28.3" spans="1:24">
      <c r="A37" s="9">
        <v>34</v>
      </c>
      <c r="B37" s="9" t="s">
        <v>77</v>
      </c>
      <c r="C37" s="9" t="s">
        <v>27</v>
      </c>
      <c r="D37" s="9">
        <v>15</v>
      </c>
      <c r="E37" s="9">
        <v>1</v>
      </c>
      <c r="F37" s="9">
        <v>150</v>
      </c>
      <c r="G37" s="9" t="s">
        <v>28</v>
      </c>
      <c r="H37" s="10">
        <f t="shared" si="0"/>
        <v>2250</v>
      </c>
      <c r="I37" s="9" t="s">
        <v>28</v>
      </c>
      <c r="J37" s="9">
        <f t="shared" si="10"/>
        <v>2250</v>
      </c>
      <c r="K37" s="9">
        <v>46</v>
      </c>
      <c r="L37" s="9" t="s">
        <v>28</v>
      </c>
      <c r="M37" s="9">
        <v>1</v>
      </c>
      <c r="N37" s="9" t="s">
        <v>28</v>
      </c>
      <c r="O37" s="9">
        <v>150</v>
      </c>
      <c r="P37" s="9" t="s">
        <v>28</v>
      </c>
      <c r="Q37" s="9" t="s">
        <v>28</v>
      </c>
      <c r="R37" s="9" t="s">
        <v>28</v>
      </c>
      <c r="S37" s="9">
        <f t="shared" si="1"/>
        <v>6900</v>
      </c>
      <c r="T37" s="9" t="s">
        <v>28</v>
      </c>
      <c r="U37" s="9" t="s">
        <v>28</v>
      </c>
      <c r="V37" s="9" t="s">
        <v>28</v>
      </c>
      <c r="W37" s="9">
        <f t="shared" si="9"/>
        <v>6900</v>
      </c>
      <c r="X37" s="9" t="s">
        <v>78</v>
      </c>
    </row>
    <row r="38" ht="14.15" spans="1:24">
      <c r="A38" s="9">
        <v>35</v>
      </c>
      <c r="B38" s="9" t="s">
        <v>79</v>
      </c>
      <c r="C38" s="9" t="s">
        <v>31</v>
      </c>
      <c r="D38" s="9" t="s">
        <v>28</v>
      </c>
      <c r="E38" s="9" t="s">
        <v>28</v>
      </c>
      <c r="F38" s="9" t="s">
        <v>28</v>
      </c>
      <c r="G38" s="9" t="s">
        <v>28</v>
      </c>
      <c r="H38" s="9" t="s">
        <v>28</v>
      </c>
      <c r="I38" s="9" t="s">
        <v>28</v>
      </c>
      <c r="J38" s="9" t="s">
        <v>28</v>
      </c>
      <c r="K38" s="9">
        <v>46</v>
      </c>
      <c r="L38" s="9" t="s">
        <v>28</v>
      </c>
      <c r="M38" s="9">
        <v>0.5</v>
      </c>
      <c r="N38" s="9" t="s">
        <v>28</v>
      </c>
      <c r="O38" s="9">
        <v>150</v>
      </c>
      <c r="P38" s="9">
        <v>2800</v>
      </c>
      <c r="Q38" s="9" t="s">
        <v>28</v>
      </c>
      <c r="R38" s="9" t="s">
        <v>28</v>
      </c>
      <c r="S38" s="9">
        <f t="shared" si="1"/>
        <v>3450</v>
      </c>
      <c r="T38" s="9" t="s">
        <v>28</v>
      </c>
      <c r="U38" s="9">
        <f>K38*M38*P38</f>
        <v>64400</v>
      </c>
      <c r="V38" s="9" t="s">
        <v>28</v>
      </c>
      <c r="W38" s="9">
        <f>S38+U38</f>
        <v>67850</v>
      </c>
      <c r="X38" s="13"/>
    </row>
    <row r="39" ht="14.15" spans="1:24">
      <c r="A39" s="9">
        <v>36</v>
      </c>
      <c r="B39" s="9" t="s">
        <v>80</v>
      </c>
      <c r="C39" s="9" t="s">
        <v>27</v>
      </c>
      <c r="D39" s="9">
        <v>15</v>
      </c>
      <c r="E39" s="9">
        <v>1</v>
      </c>
      <c r="F39" s="9">
        <v>50</v>
      </c>
      <c r="G39" s="9" t="s">
        <v>28</v>
      </c>
      <c r="H39" s="10">
        <f t="shared" si="0"/>
        <v>750</v>
      </c>
      <c r="I39" s="9" t="s">
        <v>28</v>
      </c>
      <c r="J39" s="9">
        <f>H39</f>
        <v>750</v>
      </c>
      <c r="K39" s="9">
        <v>46</v>
      </c>
      <c r="L39" s="9" t="s">
        <v>28</v>
      </c>
      <c r="M39" s="9">
        <v>1</v>
      </c>
      <c r="N39" s="9" t="s">
        <v>28</v>
      </c>
      <c r="O39" s="9">
        <v>50</v>
      </c>
      <c r="P39" s="9" t="s">
        <v>28</v>
      </c>
      <c r="Q39" s="9" t="s">
        <v>28</v>
      </c>
      <c r="R39" s="9" t="s">
        <v>28</v>
      </c>
      <c r="S39" s="9">
        <f t="shared" si="1"/>
        <v>2300</v>
      </c>
      <c r="T39" s="9" t="s">
        <v>28</v>
      </c>
      <c r="U39" s="9" t="s">
        <v>28</v>
      </c>
      <c r="V39" s="9" t="s">
        <v>28</v>
      </c>
      <c r="W39" s="9">
        <f>S39</f>
        <v>2300</v>
      </c>
      <c r="X39" s="13"/>
    </row>
    <row r="40" ht="14.15" spans="1:24">
      <c r="A40" s="9">
        <v>37</v>
      </c>
      <c r="B40" s="9" t="s">
        <v>81</v>
      </c>
      <c r="C40" s="9" t="s">
        <v>31</v>
      </c>
      <c r="D40" s="9">
        <v>15</v>
      </c>
      <c r="E40" s="9">
        <v>1</v>
      </c>
      <c r="F40" s="9">
        <v>30</v>
      </c>
      <c r="G40" s="9">
        <v>160</v>
      </c>
      <c r="H40" s="10">
        <f t="shared" si="0"/>
        <v>450</v>
      </c>
      <c r="I40" s="10">
        <f>D40*E40*G40</f>
        <v>2400</v>
      </c>
      <c r="J40" s="9">
        <f>H40+I40</f>
        <v>2850</v>
      </c>
      <c r="K40" s="9" t="s">
        <v>28</v>
      </c>
      <c r="L40" s="9" t="s">
        <v>28</v>
      </c>
      <c r="M40" s="9" t="s">
        <v>28</v>
      </c>
      <c r="N40" s="9" t="s">
        <v>28</v>
      </c>
      <c r="O40" s="9" t="s">
        <v>28</v>
      </c>
      <c r="P40" s="9" t="s">
        <v>28</v>
      </c>
      <c r="Q40" s="9" t="s">
        <v>28</v>
      </c>
      <c r="R40" s="9" t="s">
        <v>28</v>
      </c>
      <c r="S40" s="9" t="s">
        <v>28</v>
      </c>
      <c r="T40" s="9" t="s">
        <v>28</v>
      </c>
      <c r="U40" s="9" t="s">
        <v>28</v>
      </c>
      <c r="V40" s="9" t="s">
        <v>28</v>
      </c>
      <c r="W40" s="9" t="s">
        <v>28</v>
      </c>
      <c r="X40" s="13"/>
    </row>
    <row r="41" ht="56.55" spans="1:24">
      <c r="A41" s="9">
        <v>38</v>
      </c>
      <c r="B41" s="9" t="s">
        <v>82</v>
      </c>
      <c r="C41" s="9" t="s">
        <v>34</v>
      </c>
      <c r="D41" s="9">
        <v>15</v>
      </c>
      <c r="E41" s="9">
        <v>1</v>
      </c>
      <c r="F41" s="9">
        <v>50</v>
      </c>
      <c r="G41" s="9">
        <v>20</v>
      </c>
      <c r="H41" s="10">
        <f t="shared" si="0"/>
        <v>750</v>
      </c>
      <c r="I41" s="10">
        <f>D41*E41*G41</f>
        <v>300</v>
      </c>
      <c r="J41" s="9">
        <f>H41+I41</f>
        <v>1050</v>
      </c>
      <c r="K41" s="9" t="s">
        <v>28</v>
      </c>
      <c r="L41" s="9" t="s">
        <v>28</v>
      </c>
      <c r="M41" s="9" t="s">
        <v>28</v>
      </c>
      <c r="N41" s="9" t="s">
        <v>28</v>
      </c>
      <c r="O41" s="9" t="s">
        <v>28</v>
      </c>
      <c r="P41" s="9" t="s">
        <v>28</v>
      </c>
      <c r="Q41" s="9" t="s">
        <v>28</v>
      </c>
      <c r="R41" s="9" t="s">
        <v>28</v>
      </c>
      <c r="S41" s="9" t="s">
        <v>28</v>
      </c>
      <c r="T41" s="9" t="s">
        <v>28</v>
      </c>
      <c r="U41" s="9" t="s">
        <v>28</v>
      </c>
      <c r="V41" s="9" t="s">
        <v>28</v>
      </c>
      <c r="W41" s="9" t="s">
        <v>28</v>
      </c>
      <c r="X41" s="14" t="s">
        <v>83</v>
      </c>
    </row>
    <row r="42" ht="28.3" spans="1:24">
      <c r="A42" s="9">
        <v>39</v>
      </c>
      <c r="B42" s="9" t="s">
        <v>84</v>
      </c>
      <c r="C42" s="9" t="s">
        <v>31</v>
      </c>
      <c r="D42" s="9" t="s">
        <v>28</v>
      </c>
      <c r="E42" s="9" t="s">
        <v>28</v>
      </c>
      <c r="F42" s="9" t="s">
        <v>28</v>
      </c>
      <c r="G42" s="9" t="s">
        <v>28</v>
      </c>
      <c r="H42" s="9" t="s">
        <v>28</v>
      </c>
      <c r="I42" s="9" t="s">
        <v>28</v>
      </c>
      <c r="J42" s="9" t="s">
        <v>28</v>
      </c>
      <c r="K42" s="9" t="s">
        <v>28</v>
      </c>
      <c r="L42" s="9" t="s">
        <v>28</v>
      </c>
      <c r="M42" s="9" t="s">
        <v>28</v>
      </c>
      <c r="N42" s="9" t="s">
        <v>28</v>
      </c>
      <c r="O42" s="9" t="s">
        <v>28</v>
      </c>
      <c r="P42" s="9" t="s">
        <v>28</v>
      </c>
      <c r="Q42" s="9" t="s">
        <v>28</v>
      </c>
      <c r="R42" s="9" t="s">
        <v>28</v>
      </c>
      <c r="S42" s="9" t="s">
        <v>28</v>
      </c>
      <c r="T42" s="9" t="s">
        <v>28</v>
      </c>
      <c r="U42" s="9" t="s">
        <v>28</v>
      </c>
      <c r="V42" s="9" t="s">
        <v>28</v>
      </c>
      <c r="W42" s="9" t="s">
        <v>28</v>
      </c>
      <c r="X42" s="13"/>
    </row>
    <row r="43" ht="28.3" spans="1:24">
      <c r="A43" s="9">
        <v>40</v>
      </c>
      <c r="B43" s="9" t="s">
        <v>85</v>
      </c>
      <c r="C43" s="9" t="s">
        <v>31</v>
      </c>
      <c r="D43" s="9" t="s">
        <v>28</v>
      </c>
      <c r="E43" s="9" t="s">
        <v>28</v>
      </c>
      <c r="F43" s="9" t="s">
        <v>28</v>
      </c>
      <c r="G43" s="9" t="s">
        <v>28</v>
      </c>
      <c r="H43" s="9" t="s">
        <v>28</v>
      </c>
      <c r="I43" s="9" t="s">
        <v>28</v>
      </c>
      <c r="J43" s="9" t="s">
        <v>28</v>
      </c>
      <c r="K43" s="9" t="s">
        <v>28</v>
      </c>
      <c r="L43" s="9" t="s">
        <v>28</v>
      </c>
      <c r="M43" s="9" t="s">
        <v>28</v>
      </c>
      <c r="N43" s="9" t="s">
        <v>28</v>
      </c>
      <c r="O43" s="9" t="s">
        <v>28</v>
      </c>
      <c r="P43" s="9" t="s">
        <v>28</v>
      </c>
      <c r="Q43" s="9" t="s">
        <v>28</v>
      </c>
      <c r="R43" s="9" t="s">
        <v>28</v>
      </c>
      <c r="S43" s="9" t="s">
        <v>28</v>
      </c>
      <c r="T43" s="9" t="s">
        <v>28</v>
      </c>
      <c r="U43" s="9" t="s">
        <v>28</v>
      </c>
      <c r="V43" s="9" t="s">
        <v>28</v>
      </c>
      <c r="W43" s="9" t="s">
        <v>28</v>
      </c>
      <c r="X43" s="13"/>
    </row>
    <row r="44" ht="14.15" spans="1:24">
      <c r="A44" s="9">
        <v>41</v>
      </c>
      <c r="B44" s="9" t="s">
        <v>86</v>
      </c>
      <c r="C44" s="9" t="s">
        <v>31</v>
      </c>
      <c r="D44" s="9" t="s">
        <v>28</v>
      </c>
      <c r="E44" s="9" t="s">
        <v>28</v>
      </c>
      <c r="F44" s="9" t="s">
        <v>28</v>
      </c>
      <c r="G44" s="9" t="s">
        <v>28</v>
      </c>
      <c r="H44" s="9" t="s">
        <v>28</v>
      </c>
      <c r="I44" s="9" t="s">
        <v>28</v>
      </c>
      <c r="J44" s="9" t="s">
        <v>28</v>
      </c>
      <c r="K44" s="9" t="s">
        <v>28</v>
      </c>
      <c r="L44" s="9">
        <v>46</v>
      </c>
      <c r="M44" s="9" t="s">
        <v>28</v>
      </c>
      <c r="N44" s="9">
        <v>0.2</v>
      </c>
      <c r="O44" s="9" t="s">
        <v>28</v>
      </c>
      <c r="P44" s="9" t="s">
        <v>28</v>
      </c>
      <c r="Q44" s="9">
        <v>200</v>
      </c>
      <c r="R44" s="9">
        <v>500</v>
      </c>
      <c r="S44" s="9" t="s">
        <v>28</v>
      </c>
      <c r="T44" s="9">
        <f t="shared" ref="T44:T50" si="11">L44*N44*Q44</f>
        <v>1840</v>
      </c>
      <c r="U44" s="9" t="s">
        <v>28</v>
      </c>
      <c r="V44" s="9">
        <f t="shared" ref="V44:V50" si="12">L44*N44*R44</f>
        <v>4600</v>
      </c>
      <c r="W44" s="9">
        <f t="shared" ref="W44:W50" si="13">T44+V44</f>
        <v>6440</v>
      </c>
      <c r="X44" s="13"/>
    </row>
    <row r="45" ht="14.15" spans="1:24">
      <c r="A45" s="9">
        <v>42</v>
      </c>
      <c r="B45" s="9" t="s">
        <v>87</v>
      </c>
      <c r="C45" s="9" t="s">
        <v>88</v>
      </c>
      <c r="D45" s="9" t="s">
        <v>28</v>
      </c>
      <c r="E45" s="9" t="s">
        <v>28</v>
      </c>
      <c r="F45" s="9" t="s">
        <v>28</v>
      </c>
      <c r="G45" s="9" t="s">
        <v>28</v>
      </c>
      <c r="H45" s="9" t="s">
        <v>28</v>
      </c>
      <c r="I45" s="9" t="s">
        <v>28</v>
      </c>
      <c r="J45" s="9" t="s">
        <v>28</v>
      </c>
      <c r="K45" s="9" t="s">
        <v>28</v>
      </c>
      <c r="L45" s="9">
        <v>46</v>
      </c>
      <c r="M45" s="9" t="s">
        <v>28</v>
      </c>
      <c r="N45" s="9">
        <v>3</v>
      </c>
      <c r="O45" s="9" t="s">
        <v>28</v>
      </c>
      <c r="P45" s="9" t="s">
        <v>28</v>
      </c>
      <c r="Q45" s="9">
        <v>180</v>
      </c>
      <c r="R45" s="9">
        <v>200</v>
      </c>
      <c r="S45" s="9" t="s">
        <v>28</v>
      </c>
      <c r="T45" s="9">
        <f t="shared" si="11"/>
        <v>24840</v>
      </c>
      <c r="U45" s="9" t="s">
        <v>28</v>
      </c>
      <c r="V45" s="9">
        <f t="shared" si="12"/>
        <v>27600</v>
      </c>
      <c r="W45" s="9">
        <f t="shared" si="13"/>
        <v>52440</v>
      </c>
      <c r="X45" s="13" t="s">
        <v>89</v>
      </c>
    </row>
    <row r="46" ht="28.3" spans="1:24">
      <c r="A46" s="9">
        <v>43</v>
      </c>
      <c r="B46" s="9" t="s">
        <v>90</v>
      </c>
      <c r="C46" s="9" t="s">
        <v>31</v>
      </c>
      <c r="D46" s="9" t="s">
        <v>28</v>
      </c>
      <c r="E46" s="9" t="s">
        <v>28</v>
      </c>
      <c r="F46" s="9" t="s">
        <v>28</v>
      </c>
      <c r="G46" s="9" t="s">
        <v>28</v>
      </c>
      <c r="H46" s="9" t="s">
        <v>28</v>
      </c>
      <c r="I46" s="9" t="s">
        <v>28</v>
      </c>
      <c r="J46" s="9" t="s">
        <v>28</v>
      </c>
      <c r="K46" s="9" t="s">
        <v>28</v>
      </c>
      <c r="L46" s="9">
        <v>46</v>
      </c>
      <c r="M46" s="9" t="s">
        <v>28</v>
      </c>
      <c r="N46" s="9">
        <v>0.2</v>
      </c>
      <c r="O46" s="9" t="s">
        <v>28</v>
      </c>
      <c r="P46" s="9" t="s">
        <v>28</v>
      </c>
      <c r="Q46" s="9">
        <v>800</v>
      </c>
      <c r="R46" s="9">
        <v>6000</v>
      </c>
      <c r="S46" s="9" t="s">
        <v>28</v>
      </c>
      <c r="T46" s="9">
        <f t="shared" si="11"/>
        <v>7360</v>
      </c>
      <c r="U46" s="9" t="s">
        <v>28</v>
      </c>
      <c r="V46" s="9">
        <f t="shared" si="12"/>
        <v>55200</v>
      </c>
      <c r="W46" s="9">
        <f t="shared" si="13"/>
        <v>62560</v>
      </c>
      <c r="X46" s="13" t="s">
        <v>91</v>
      </c>
    </row>
    <row r="47" ht="28.3" spans="1:24">
      <c r="A47" s="9">
        <v>44</v>
      </c>
      <c r="B47" s="9" t="s">
        <v>92</v>
      </c>
      <c r="C47" s="9" t="s">
        <v>93</v>
      </c>
      <c r="D47" s="9" t="s">
        <v>28</v>
      </c>
      <c r="E47" s="9" t="s">
        <v>28</v>
      </c>
      <c r="F47" s="9" t="s">
        <v>28</v>
      </c>
      <c r="G47" s="9" t="s">
        <v>28</v>
      </c>
      <c r="H47" s="9" t="s">
        <v>28</v>
      </c>
      <c r="I47" s="9" t="s">
        <v>28</v>
      </c>
      <c r="J47" s="9" t="s">
        <v>28</v>
      </c>
      <c r="K47" s="9" t="s">
        <v>28</v>
      </c>
      <c r="L47" s="9">
        <v>46</v>
      </c>
      <c r="M47" s="9" t="s">
        <v>28</v>
      </c>
      <c r="N47" s="9">
        <v>1</v>
      </c>
      <c r="O47" s="9" t="s">
        <v>28</v>
      </c>
      <c r="P47" s="9" t="s">
        <v>28</v>
      </c>
      <c r="Q47" s="9">
        <v>60</v>
      </c>
      <c r="R47" s="9">
        <v>50</v>
      </c>
      <c r="S47" s="9" t="s">
        <v>28</v>
      </c>
      <c r="T47" s="9">
        <f t="shared" si="11"/>
        <v>2760</v>
      </c>
      <c r="U47" s="9" t="s">
        <v>28</v>
      </c>
      <c r="V47" s="9">
        <f t="shared" si="12"/>
        <v>2300</v>
      </c>
      <c r="W47" s="9">
        <f t="shared" si="13"/>
        <v>5060</v>
      </c>
      <c r="X47" s="13"/>
    </row>
    <row r="48" ht="28.3" spans="1:24">
      <c r="A48" s="9">
        <v>45</v>
      </c>
      <c r="B48" s="9" t="s">
        <v>94</v>
      </c>
      <c r="C48" s="9" t="s">
        <v>93</v>
      </c>
      <c r="D48" s="9" t="s">
        <v>28</v>
      </c>
      <c r="E48" s="9" t="s">
        <v>28</v>
      </c>
      <c r="F48" s="9" t="s">
        <v>28</v>
      </c>
      <c r="G48" s="9" t="s">
        <v>28</v>
      </c>
      <c r="H48" s="9" t="s">
        <v>28</v>
      </c>
      <c r="I48" s="9" t="s">
        <v>28</v>
      </c>
      <c r="J48" s="9" t="s">
        <v>28</v>
      </c>
      <c r="K48" s="9" t="s">
        <v>28</v>
      </c>
      <c r="L48" s="9">
        <v>46</v>
      </c>
      <c r="M48" s="9" t="s">
        <v>28</v>
      </c>
      <c r="N48" s="9">
        <v>1</v>
      </c>
      <c r="O48" s="9" t="s">
        <v>28</v>
      </c>
      <c r="P48" s="9" t="s">
        <v>28</v>
      </c>
      <c r="Q48" s="9">
        <v>120</v>
      </c>
      <c r="R48" s="9">
        <v>130</v>
      </c>
      <c r="S48" s="9" t="s">
        <v>28</v>
      </c>
      <c r="T48" s="9">
        <f t="shared" si="11"/>
        <v>5520</v>
      </c>
      <c r="U48" s="9" t="s">
        <v>28</v>
      </c>
      <c r="V48" s="9">
        <f t="shared" si="12"/>
        <v>5980</v>
      </c>
      <c r="W48" s="9">
        <f t="shared" si="13"/>
        <v>11500</v>
      </c>
      <c r="X48" s="13"/>
    </row>
    <row r="49" ht="14.15" spans="1:24">
      <c r="A49" s="9">
        <v>46</v>
      </c>
      <c r="B49" s="9" t="s">
        <v>95</v>
      </c>
      <c r="C49" s="9" t="s">
        <v>31</v>
      </c>
      <c r="D49" s="9" t="s">
        <v>28</v>
      </c>
      <c r="E49" s="9" t="s">
        <v>28</v>
      </c>
      <c r="F49" s="9" t="s">
        <v>28</v>
      </c>
      <c r="G49" s="9" t="s">
        <v>28</v>
      </c>
      <c r="H49" s="9" t="s">
        <v>28</v>
      </c>
      <c r="I49" s="9" t="s">
        <v>28</v>
      </c>
      <c r="J49" s="9" t="s">
        <v>28</v>
      </c>
      <c r="K49" s="9" t="s">
        <v>28</v>
      </c>
      <c r="L49" s="9">
        <v>46</v>
      </c>
      <c r="M49" s="9" t="s">
        <v>28</v>
      </c>
      <c r="N49" s="9">
        <v>0.5</v>
      </c>
      <c r="O49" s="9" t="s">
        <v>28</v>
      </c>
      <c r="P49" s="9" t="s">
        <v>28</v>
      </c>
      <c r="Q49" s="9">
        <v>200</v>
      </c>
      <c r="R49" s="9">
        <v>1800</v>
      </c>
      <c r="S49" s="9" t="s">
        <v>28</v>
      </c>
      <c r="T49" s="9">
        <f t="shared" si="11"/>
        <v>4600</v>
      </c>
      <c r="U49" s="9" t="s">
        <v>28</v>
      </c>
      <c r="V49" s="9">
        <f t="shared" si="12"/>
        <v>41400</v>
      </c>
      <c r="W49" s="9">
        <f t="shared" si="13"/>
        <v>46000</v>
      </c>
      <c r="X49" s="13"/>
    </row>
    <row r="50" ht="14.15" spans="1:24">
      <c r="A50" s="9">
        <v>47</v>
      </c>
      <c r="B50" s="9" t="s">
        <v>96</v>
      </c>
      <c r="C50" s="9" t="s">
        <v>31</v>
      </c>
      <c r="D50" s="9" t="s">
        <v>28</v>
      </c>
      <c r="E50" s="9" t="s">
        <v>28</v>
      </c>
      <c r="F50" s="9" t="s">
        <v>28</v>
      </c>
      <c r="G50" s="9" t="s">
        <v>28</v>
      </c>
      <c r="H50" s="9" t="s">
        <v>28</v>
      </c>
      <c r="I50" s="9" t="s">
        <v>28</v>
      </c>
      <c r="J50" s="9" t="s">
        <v>28</v>
      </c>
      <c r="K50" s="9" t="s">
        <v>28</v>
      </c>
      <c r="L50" s="9">
        <v>46</v>
      </c>
      <c r="M50" s="9" t="s">
        <v>28</v>
      </c>
      <c r="N50" s="9">
        <v>1</v>
      </c>
      <c r="O50" s="9" t="s">
        <v>28</v>
      </c>
      <c r="P50" s="9" t="s">
        <v>28</v>
      </c>
      <c r="Q50" s="9">
        <v>80</v>
      </c>
      <c r="R50" s="9">
        <v>250</v>
      </c>
      <c r="S50" s="9" t="s">
        <v>28</v>
      </c>
      <c r="T50" s="9">
        <f t="shared" si="11"/>
        <v>3680</v>
      </c>
      <c r="U50" s="9" t="s">
        <v>28</v>
      </c>
      <c r="V50" s="9">
        <f t="shared" si="12"/>
        <v>11500</v>
      </c>
      <c r="W50" s="9">
        <f t="shared" si="13"/>
        <v>15180</v>
      </c>
      <c r="X50" s="13"/>
    </row>
    <row r="51" ht="14.15" spans="1:24">
      <c r="A51" s="9">
        <v>48</v>
      </c>
      <c r="B51" s="9" t="s">
        <v>97</v>
      </c>
      <c r="C51" s="9" t="s">
        <v>88</v>
      </c>
      <c r="D51" s="12">
        <v>15</v>
      </c>
      <c r="E51" s="12">
        <v>1</v>
      </c>
      <c r="F51" s="12">
        <v>20</v>
      </c>
      <c r="G51" s="12">
        <v>60</v>
      </c>
      <c r="H51" s="10">
        <f t="shared" si="0"/>
        <v>300</v>
      </c>
      <c r="I51" s="10">
        <f>D51*E51*G51</f>
        <v>900</v>
      </c>
      <c r="J51" s="9">
        <f>H51+I51</f>
        <v>1200</v>
      </c>
      <c r="K51" s="12">
        <v>46</v>
      </c>
      <c r="L51" s="12">
        <v>46</v>
      </c>
      <c r="M51" s="9">
        <v>1</v>
      </c>
      <c r="N51" s="9" t="s">
        <v>28</v>
      </c>
      <c r="O51" s="9">
        <v>20</v>
      </c>
      <c r="P51" s="9">
        <v>60</v>
      </c>
      <c r="Q51" s="9" t="s">
        <v>28</v>
      </c>
      <c r="R51" s="9" t="s">
        <v>28</v>
      </c>
      <c r="S51" s="9">
        <f t="shared" si="1"/>
        <v>920</v>
      </c>
      <c r="T51" s="9" t="s">
        <v>28</v>
      </c>
      <c r="U51" s="9">
        <f>K51*M51*P51</f>
        <v>2760</v>
      </c>
      <c r="V51" s="9" t="s">
        <v>28</v>
      </c>
      <c r="W51" s="9">
        <f>S51+U51</f>
        <v>3680</v>
      </c>
      <c r="X51" s="13"/>
    </row>
    <row r="52" spans="1:24">
      <c r="A52" s="15" t="s">
        <v>98</v>
      </c>
      <c r="B52" s="16"/>
      <c r="C52" s="13"/>
      <c r="D52" s="13"/>
      <c r="E52" s="13"/>
      <c r="F52" s="12"/>
      <c r="G52" s="12"/>
      <c r="H52" s="12">
        <f>SUM(H4:H51)</f>
        <v>53175</v>
      </c>
      <c r="I52" s="12">
        <f>SUM(I4:I51)</f>
        <v>22230</v>
      </c>
      <c r="J52" s="12">
        <f>SUM(J4:J51)</f>
        <v>75405</v>
      </c>
      <c r="K52" s="13"/>
      <c r="L52" s="13"/>
      <c r="M52" s="13"/>
      <c r="N52" s="13"/>
      <c r="O52" s="13"/>
      <c r="P52" s="13"/>
      <c r="Q52" s="13"/>
      <c r="R52" s="12"/>
      <c r="S52" s="12">
        <f t="shared" ref="S52:W52" si="14">SUM(S4:S51)</f>
        <v>342470</v>
      </c>
      <c r="T52" s="12">
        <f t="shared" si="14"/>
        <v>159160</v>
      </c>
      <c r="U52" s="12">
        <f t="shared" si="14"/>
        <v>250562</v>
      </c>
      <c r="V52" s="12">
        <f t="shared" si="14"/>
        <v>170200</v>
      </c>
      <c r="W52" s="12">
        <f t="shared" si="14"/>
        <v>922392</v>
      </c>
      <c r="X52" s="13"/>
    </row>
    <row r="53" spans="1:24">
      <c r="A53" s="17" t="s">
        <v>99</v>
      </c>
      <c r="B53" s="17"/>
      <c r="C53" s="18"/>
      <c r="D53" s="18"/>
      <c r="E53" s="18"/>
      <c r="F53" s="19"/>
      <c r="G53" s="19"/>
      <c r="H53" s="19"/>
      <c r="I53" s="19"/>
      <c r="J53" s="15">
        <f>J52+W52</f>
        <v>997797</v>
      </c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6"/>
      <c r="X53" s="18"/>
    </row>
  </sheetData>
  <mergeCells count="10">
    <mergeCell ref="A1:X1"/>
    <mergeCell ref="D2:J2"/>
    <mergeCell ref="K2:W2"/>
    <mergeCell ref="A52:B52"/>
    <mergeCell ref="A53:B53"/>
    <mergeCell ref="J53:W53"/>
    <mergeCell ref="A2:A3"/>
    <mergeCell ref="B2:B3"/>
    <mergeCell ref="C2:C3"/>
    <mergeCell ref="X2:X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2九龙坡区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forever</cp:lastModifiedBy>
  <dcterms:created xsi:type="dcterms:W3CDTF">2025-04-15T05:32:00Z</dcterms:created>
  <dcterms:modified xsi:type="dcterms:W3CDTF">2026-03-17T12:31:57Z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B07DC52175394C3485EA34EBA2AEE9FB_13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